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SEPTIEMBRE\"/>
    </mc:Choice>
  </mc:AlternateContent>
  <xr:revisionPtr revIDLastSave="0" documentId="8_{704193EC-2997-47E1-9845-EE4AF333A98E}" xr6:coauthVersionLast="47" xr6:coauthVersionMax="47" xr10:uidLastSave="{00000000-0000-0000-0000-000000000000}"/>
  <bookViews>
    <workbookView xWindow="-120" yWindow="-120" windowWidth="29040" windowHeight="15840" xr2:uid="{6E6DC04A-7807-4151-BC27-EA441EEA7E5A}"/>
  </bookViews>
  <sheets>
    <sheet name="EstadísticaPres.-2025 actualiza" sheetId="1" r:id="rId1"/>
    <sheet name="EstadísticaPres.-20241ra. vers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F16" i="1" l="1"/>
  <c r="E16" i="1" l="1"/>
  <c r="G16" i="1"/>
  <c r="F15" i="1"/>
  <c r="G15" i="1" s="1"/>
  <c r="E15" i="1"/>
  <c r="E27" i="1" l="1"/>
  <c r="E21" i="1"/>
  <c r="F21" i="1"/>
  <c r="G21" i="1" s="1"/>
  <c r="E19" i="1" l="1"/>
  <c r="D27" i="2" l="1"/>
  <c r="C27" i="2"/>
  <c r="F26" i="2"/>
  <c r="G26" i="2" s="1"/>
  <c r="E26" i="2"/>
  <c r="F25" i="2"/>
  <c r="G25" i="2" s="1"/>
  <c r="E25" i="2"/>
  <c r="F24" i="2"/>
  <c r="G24" i="2" s="1"/>
  <c r="E24" i="2"/>
  <c r="F23" i="2"/>
  <c r="G23" i="2" s="1"/>
  <c r="E23" i="2"/>
  <c r="G22" i="2"/>
  <c r="F22" i="2"/>
  <c r="E22" i="2"/>
  <c r="F21" i="2"/>
  <c r="G21" i="2" s="1"/>
  <c r="E21" i="2"/>
  <c r="F20" i="2"/>
  <c r="G20" i="2" s="1"/>
  <c r="E20" i="2"/>
  <c r="F19" i="2"/>
  <c r="G19" i="2" s="1"/>
  <c r="E19" i="2"/>
  <c r="F18" i="2"/>
  <c r="G18" i="2" s="1"/>
  <c r="E18" i="2"/>
  <c r="F17" i="2"/>
  <c r="G17" i="2" s="1"/>
  <c r="E17" i="2"/>
  <c r="F16" i="2"/>
  <c r="G16" i="2" s="1"/>
  <c r="E16" i="2"/>
  <c r="F15" i="2"/>
  <c r="E15" i="2"/>
  <c r="F27" i="2" l="1"/>
  <c r="G27" i="2" s="1"/>
  <c r="E27" i="2"/>
  <c r="G15" i="2"/>
  <c r="E26" i="1" l="1"/>
  <c r="F26" i="1"/>
  <c r="G26" i="1" s="1"/>
  <c r="E25" i="1" l="1"/>
  <c r="F25" i="1"/>
  <c r="G25" i="1" s="1"/>
  <c r="F24" i="1" l="1"/>
  <c r="G24" i="1" s="1"/>
  <c r="E24" i="1"/>
  <c r="E23" i="1" l="1"/>
  <c r="F23" i="1"/>
  <c r="G23" i="1" s="1"/>
  <c r="E22" i="1" l="1"/>
  <c r="F22" i="1"/>
  <c r="G22" i="1" s="1"/>
  <c r="F20" i="1" l="1"/>
  <c r="G20" i="1" s="1"/>
  <c r="E20" i="1"/>
  <c r="F19" i="1" l="1"/>
  <c r="G19" i="1" s="1"/>
  <c r="F18" i="1" l="1"/>
  <c r="G18" i="1" s="1"/>
  <c r="E18" i="1"/>
  <c r="F17" i="1" l="1"/>
  <c r="E17" i="1"/>
  <c r="G17" i="1" l="1"/>
  <c r="F27" i="1"/>
  <c r="G27" i="1" s="1"/>
</calcChain>
</file>

<file path=xl/sharedStrings.xml><?xml version="1.0" encoding="utf-8"?>
<sst xmlns="http://schemas.openxmlformats.org/spreadsheetml/2006/main" count="56" uniqueCount="28">
  <si>
    <t>Ejecución Presupuesto Administrativo</t>
  </si>
  <si>
    <t>Estadística Mensual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</si>
  <si>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</si>
  <si>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</si>
  <si>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</si>
  <si>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</si>
  <si>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</si>
  <si>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</si>
  <si>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</si>
  <si>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</si>
  <si>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</si>
  <si>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</si>
  <si>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</si>
  <si>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</si>
  <si>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</si>
  <si>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</si>
  <si>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t>mayo</t>
  </si>
  <si>
    <t xml:space="preserve">junio </t>
  </si>
  <si>
    <t>agosto</t>
  </si>
  <si>
    <t>julio</t>
  </si>
  <si>
    <t>septiembre</t>
  </si>
  <si>
    <t>octubre</t>
  </si>
  <si>
    <t>noviembre</t>
  </si>
  <si>
    <t>diciembre</t>
  </si>
  <si>
    <t>Año 2024</t>
  </si>
  <si>
    <t xml:space="preserve">Notas: La desviación  por un monto menor entre el presupuesto programado y ejecutado, se debe a que no contabamos con la aprobación de cuota  por parte de DIGEPRES para iniciar los procesos de compras y otros desembolsos  programados.                                                              </t>
  </si>
  <si>
    <t>Año 2025</t>
  </si>
  <si>
    <t>Notas: La desviación por un monto mayor entre el presupuesto programado y ejecutado, se debe a que se devengaron todos los compromisos de procesos de compra y otros desembolsos pendientes.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</si>
</sst>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0" borderId="0" xfId="0" applyFont="1" applyAlignment="1" applyProtection="1">
      <alignment vertical="top"/>
      <protection locked="0"/>
    </xf>
    <xf numFmtId="38" fontId="3" fillId="0" borderId="0" xfId="0" applyNumberFormat="1" applyFont="1"/>
    <xf numFmtId="9" fontId="3" fillId="0" borderId="0" xfId="1" applyFont="1" applyAlignment="1">
      <alignment horizontal="center"/>
    </xf>
    <xf numFmtId="0" fontId="4" fillId="3" borderId="0" xfId="0" applyFont="1" applyFill="1"/>
    <xf numFmtId="38" fontId="4" fillId="3" borderId="0" xfId="0" applyNumberFormat="1" applyFont="1" applyFill="1"/>
    <xf numFmtId="9" fontId="4" fillId="3" borderId="0" xfId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38" fontId="8" fillId="0" borderId="0" xfId="0" applyNumberFormat="1" applyFont="1"/>
    <xf numFmtId="9" fontId="8" fillId="0" borderId="0" xfId="1" applyFont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18789292095275"/>
          <c:y val="3.5576480774954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5774299622512081"/>
          <c:y val="0.13828958880139983"/>
          <c:w val="0.66535832855330179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'EstadísticaPres.-2025 actualiza'!$C$14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72447402828956E-4"/>
                  <c:y val="0.37348686640153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-3.4453067055435975E-3"/>
                  <c:y val="0.621993127147766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C1-464E-9B1D-72D86B16924A}"/>
                </c:ext>
              </c:extLst>
            </c:dLbl>
            <c:dLbl>
              <c:idx val="2"/>
              <c:layout>
                <c:manualLayout>
                  <c:x val="0"/>
                  <c:y val="0.48453608247422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3-4B35-98C7-D03D97E7D3B4}"/>
                </c:ext>
              </c:extLst>
            </c:dLbl>
            <c:dLbl>
              <c:idx val="3"/>
              <c:layout>
                <c:manualLayout>
                  <c:x val="0"/>
                  <c:y val="0.50171821305841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6-4346-9073-A4F07AC6711A}"/>
                </c:ext>
              </c:extLst>
            </c:dLbl>
            <c:dLbl>
              <c:idx val="4"/>
              <c:layout>
                <c:manualLayout>
                  <c:x val="0"/>
                  <c:y val="0.615330547967218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0-4503-AC19-6CB11F24356D}"/>
                </c:ext>
              </c:extLst>
            </c:dLbl>
            <c:dLbl>
              <c:idx val="5"/>
              <c:layout>
                <c:manualLayout>
                  <c:x val="-2.2185258437299972E-3"/>
                  <c:y val="0.41379310344827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E7-41CC-B437-280800EAAE95}"/>
                </c:ext>
              </c:extLst>
            </c:dLbl>
            <c:dLbl>
              <c:idx val="6"/>
              <c:layout>
                <c:manualLayout>
                  <c:x val="2.1310612752270669E-3"/>
                  <c:y val="0.550200803212851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7-41FA-852F-7C0F9367C636}"/>
                </c:ext>
              </c:extLst>
            </c:dLbl>
            <c:dLbl>
              <c:idx val="7"/>
              <c:layout>
                <c:manualLayout>
                  <c:x val="-2.1310612752272235E-3"/>
                  <c:y val="0.404081632653061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A-4FB6-8FCD-304758D9E50F}"/>
                </c:ext>
              </c:extLst>
            </c:dLbl>
            <c:dLbl>
              <c:idx val="8"/>
              <c:layout>
                <c:manualLayout>
                  <c:x val="-4.2621225504541338E-3"/>
                  <c:y val="0.40963855421686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2-4C1B-9BDE-1585070F6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l"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'EstadísticaPres.-2025 actualiza'!$C$15:$C$26</c:f>
              <c:numCache>
                <c:formatCode>#,##0_);[Red]\(#,##0\)</c:formatCode>
                <c:ptCount val="9"/>
                <c:pt idx="0">
                  <c:v>16669351.6</c:v>
                </c:pt>
                <c:pt idx="1">
                  <c:v>28026258.600000001</c:v>
                </c:pt>
                <c:pt idx="2">
                  <c:v>21707570.600000001</c:v>
                </c:pt>
                <c:pt idx="3">
                  <c:v>22287101.600000001</c:v>
                </c:pt>
                <c:pt idx="4">
                  <c:v>28526851.600000001</c:v>
                </c:pt>
                <c:pt idx="5">
                  <c:v>18252309.600000001</c:v>
                </c:pt>
                <c:pt idx="6">
                  <c:v>24587511.600000001</c:v>
                </c:pt>
                <c:pt idx="7">
                  <c:v>18100826.600000001</c:v>
                </c:pt>
                <c:pt idx="8">
                  <c:v>18289384.600000001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'EstadísticaPres.-2025 actualiza'!$D$13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526525824176141E-3"/>
                  <c:y val="0.31618962578131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0"/>
                  <c:y val="0.309278350515463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C1-464E-9B1D-72D86B16924A}"/>
                </c:ext>
              </c:extLst>
            </c:dLbl>
            <c:dLbl>
              <c:idx val="2"/>
              <c:layout>
                <c:manualLayout>
                  <c:x val="-1.8365478222591911E-3"/>
                  <c:y val="0.50171821305841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03-4B35-98C7-D03D97E7D3B4}"/>
                </c:ext>
              </c:extLst>
            </c:dLbl>
            <c:dLbl>
              <c:idx val="3"/>
              <c:layout>
                <c:manualLayout>
                  <c:x val="0"/>
                  <c:y val="0.467353951890034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6-4346-9073-A4F07AC6711A}"/>
                </c:ext>
              </c:extLst>
            </c:dLbl>
            <c:dLbl>
              <c:idx val="4"/>
              <c:layout>
                <c:manualLayout>
                  <c:x val="0"/>
                  <c:y val="0.6013745704467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B0-4503-AC19-6CB11F24356D}"/>
                </c:ext>
              </c:extLst>
            </c:dLbl>
            <c:dLbl>
              <c:idx val="5"/>
              <c:layout>
                <c:manualLayout>
                  <c:x val="0"/>
                  <c:y val="0.48452696728558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E7-41CC-B437-280800EAAE95}"/>
                </c:ext>
              </c:extLst>
            </c:dLbl>
            <c:dLbl>
              <c:idx val="6"/>
              <c:layout>
                <c:manualLayout>
                  <c:x val="0"/>
                  <c:y val="0.413654618473895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F7-41FA-852F-7C0F9367C636}"/>
                </c:ext>
              </c:extLst>
            </c:dLbl>
            <c:dLbl>
              <c:idx val="7"/>
              <c:layout>
                <c:manualLayout>
                  <c:x val="2.1310612752270669E-3"/>
                  <c:y val="0.50204081632653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4A-4FB6-8FCD-304758D9E50F}"/>
                </c:ext>
              </c:extLst>
            </c:dLbl>
            <c:dLbl>
              <c:idx val="8"/>
              <c:layout>
                <c:manualLayout>
                  <c:x val="4.2621225504541338E-3"/>
                  <c:y val="0.50602409638554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D2-4C1B-9BDE-1585070F6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l"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'EstadísticaPres.-2025 actualiza'!$D$15:$D$26</c:f>
              <c:numCache>
                <c:formatCode>#,##0_);[Red]\(#,##0\)</c:formatCode>
                <c:ptCount val="9"/>
                <c:pt idx="0">
                  <c:v>13967391.619999999</c:v>
                </c:pt>
                <c:pt idx="1">
                  <c:v>13826092.619999999</c:v>
                </c:pt>
                <c:pt idx="2">
                  <c:v>22360934.039999999</c:v>
                </c:pt>
                <c:pt idx="3">
                  <c:v>21092173.02</c:v>
                </c:pt>
                <c:pt idx="4">
                  <c:v>27163814.43</c:v>
                </c:pt>
                <c:pt idx="5">
                  <c:v>21542684.379999999</c:v>
                </c:pt>
                <c:pt idx="6">
                  <c:v>18419507.600000001</c:v>
                </c:pt>
                <c:pt idx="7">
                  <c:v>22356327.77</c:v>
                </c:pt>
                <c:pt idx="8">
                  <c:v>22661322.48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'EstadísticaPres.-2025 actualiza'!$E$14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F5D-4E55-A92C-9F8E6C8C12A6}"/>
              </c:ext>
            </c:extLst>
          </c:dPt>
          <c:dLbls>
            <c:dLbl>
              <c:idx val="0"/>
              <c:layout>
                <c:manualLayout>
                  <c:x val="1.4589042731026741E-2"/>
                  <c:y val="-5.73747869145222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73091947558423E-2"/>
                      <c:h val="9.8055701370661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1"/>
              <c:layout>
                <c:manualLayout>
                  <c:x val="2.5527744762134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B0-4503-AC19-6CB11F24356D}"/>
                </c:ext>
              </c:extLst>
            </c:dLbl>
            <c:dLbl>
              <c:idx val="3"/>
              <c:layout>
                <c:manualLayout>
                  <c:x val="1.3311155062379008E-2"/>
                  <c:y val="-2.1220159151193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7-41CC-B437-280800EAAE95}"/>
                </c:ext>
              </c:extLst>
            </c:dLbl>
            <c:dLbl>
              <c:idx val="4"/>
              <c:layout>
                <c:manualLayout>
                  <c:x val="2.3564072088124683E-2"/>
                  <c:y val="-6.872852233677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0-4503-AC19-6CB11F24356D}"/>
                </c:ext>
              </c:extLst>
            </c:dLbl>
            <c:dLbl>
              <c:idx val="5"/>
              <c:layout>
                <c:manualLayout>
                  <c:x val="0"/>
                  <c:y val="2.8293545534924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E7-41CC-B437-280800EAAE95}"/>
                </c:ext>
              </c:extLst>
            </c:dLbl>
            <c:dLbl>
              <c:idx val="7"/>
              <c:layout>
                <c:manualLayout>
                  <c:x val="0"/>
                  <c:y val="-8.032128514056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2-4C1B-9BDE-1585070F60DF}"/>
                </c:ext>
              </c:extLst>
            </c:dLbl>
            <c:dLbl>
              <c:idx val="8"/>
              <c:layout>
                <c:manualLayout>
                  <c:x val="-6.39318382568120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2-4C1B-9BDE-1585070F6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'EstadísticaPres.-2025 actualiza'!$E$15:$E$26</c:f>
              <c:numCache>
                <c:formatCode>0%</c:formatCode>
                <c:ptCount val="9"/>
                <c:pt idx="0">
                  <c:v>0.83790851349011075</c:v>
                </c:pt>
                <c:pt idx="1">
                  <c:v>0.4933263771426129</c:v>
                </c:pt>
                <c:pt idx="2">
                  <c:v>1.0300984136843023</c:v>
                </c:pt>
                <c:pt idx="3">
                  <c:v>0.94638474749000101</c:v>
                </c:pt>
                <c:pt idx="4">
                  <c:v>0.95221915165710047</c:v>
                </c:pt>
                <c:pt idx="5">
                  <c:v>1.1802716944928437</c:v>
                </c:pt>
                <c:pt idx="6">
                  <c:v>0.74914077925640921</c:v>
                </c:pt>
                <c:pt idx="7">
                  <c:v>1.2350998252201366</c:v>
                </c:pt>
                <c:pt idx="8">
                  <c:v>1.2390423721528607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27579621834138"/>
          <c:y val="0.94468748010272297"/>
          <c:w val="0.41476409682734267"/>
          <c:h val="5.1718629510933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0260288510975558"/>
          <c:y val="3.2407539966595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95429073091841"/>
          <c:y val="0.13828958880139983"/>
          <c:w val="0.66535832855330179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'EstadísticaPres.-2025 actualiza'!$C$14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943283366592928E-3"/>
                  <c:y val="0.3425925395689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E-4B5C-89AF-51BBB9E88F97}"/>
                </c:ext>
              </c:extLst>
            </c:dLbl>
            <c:dLbl>
              <c:idx val="1"/>
              <c:layout>
                <c:manualLayout>
                  <c:x val="-6.768190711626319E-3"/>
                  <c:y val="0.27407407407407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E-4B5C-89AF-51BBB9E88F97}"/>
                </c:ext>
              </c:extLst>
            </c:dLbl>
            <c:dLbl>
              <c:idx val="2"/>
              <c:layout>
                <c:manualLayout>
                  <c:x val="-8.2721375315491708E-17"/>
                  <c:y val="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'EstadísticaPres.-20241ra. versi'!$C$15:$C$17</c:f>
              <c:numCache>
                <c:formatCode>#,##0_);[Red]\(#,##0\)</c:formatCode>
                <c:ptCount val="3"/>
                <c:pt idx="0">
                  <c:v>22246644.93</c:v>
                </c:pt>
                <c:pt idx="1">
                  <c:v>21025014.93</c:v>
                </c:pt>
                <c:pt idx="2">
                  <c:v>19013385.93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E-4B5C-89AF-51BBB9E88F97}"/>
            </c:ext>
          </c:extLst>
        </c:ser>
        <c:ser>
          <c:idx val="1"/>
          <c:order val="1"/>
          <c:tx>
            <c:strRef>
              <c:f>'EstadísticaPres.-2025 actualiza'!$D$13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661071835568689E-4"/>
                  <c:y val="0.24516917203531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'EstadísticaPres.-2025 actualiza'!$D$15:$D$26</c:f>
              <c:numCache>
                <c:formatCode>#,##0_);[Red]\(#,##0\)</c:formatCode>
                <c:ptCount val="9"/>
                <c:pt idx="0">
                  <c:v>13967391.619999999</c:v>
                </c:pt>
                <c:pt idx="1">
                  <c:v>13826092.619999999</c:v>
                </c:pt>
                <c:pt idx="2">
                  <c:v>22360934.039999999</c:v>
                </c:pt>
                <c:pt idx="3">
                  <c:v>21092173.02</c:v>
                </c:pt>
                <c:pt idx="4">
                  <c:v>27163814.43</c:v>
                </c:pt>
                <c:pt idx="5">
                  <c:v>21542684.379999999</c:v>
                </c:pt>
                <c:pt idx="6">
                  <c:v>18419507.600000001</c:v>
                </c:pt>
                <c:pt idx="7">
                  <c:v>22356327.77</c:v>
                </c:pt>
                <c:pt idx="8">
                  <c:v>22661322.48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E-4B5C-89AF-51BBB9E8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'EstadísticaPres.-2025 actualiza'!$E$14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D6E-4B5C-89AF-51BBB9E88F97}"/>
              </c:ext>
            </c:extLst>
          </c:dPt>
          <c:dLbls>
            <c:dLbl>
              <c:idx val="0"/>
              <c:layout>
                <c:manualLayout>
                  <c:x val="-1.7607954418278449E-2"/>
                  <c:y val="-0.118518518518518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73091947558423E-2"/>
                      <c:h val="9.8055701370661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'EstadísticaPres.-2025 actualiza'!$E$15:$E$26</c:f>
              <c:numCache>
                <c:formatCode>0%</c:formatCode>
                <c:ptCount val="9"/>
                <c:pt idx="0">
                  <c:v>0.83790851349011075</c:v>
                </c:pt>
                <c:pt idx="1">
                  <c:v>0.4933263771426129</c:v>
                </c:pt>
                <c:pt idx="2">
                  <c:v>1.0300984136843023</c:v>
                </c:pt>
                <c:pt idx="3">
                  <c:v>0.94638474749000101</c:v>
                </c:pt>
                <c:pt idx="4">
                  <c:v>0.95221915165710047</c:v>
                </c:pt>
                <c:pt idx="5">
                  <c:v>1.1802716944928437</c:v>
                </c:pt>
                <c:pt idx="6">
                  <c:v>0.74914077925640921</c:v>
                </c:pt>
                <c:pt idx="7">
                  <c:v>1.2350998252201366</c:v>
                </c:pt>
                <c:pt idx="8">
                  <c:v>1.2390423721528607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6E-4B5C-89AF-51BBB9E8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9918297614373"/>
          <c:y val="0.9374995625546807"/>
          <c:w val="0.41476409682734267"/>
          <c:h val="6.2500437445319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621665</xdr:colOff>
      <xdr:row>0</xdr:row>
      <xdr:rowOff>28575</xdr:rowOff>
    </xdr:from>
    <xdr:to>
      <xdr:col>6</xdr:col>
      <xdr:colOff>447876</xdr:colOff>
      <xdr:row>5</xdr:row>
      <xdr:rowOff>78958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465" y="28575"/>
          <a:ext cx="3798136" cy="1098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</xdr:colOff>
      <xdr:row>29</xdr:row>
      <xdr:rowOff>476250</xdr:rowOff>
    </xdr:from>
    <xdr:to>
      <xdr:col>7</xdr:col>
      <xdr:colOff>542925</xdr:colOff>
      <xdr:row>46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8</xdr:col>
      <xdr:colOff>114299</xdr:colOff>
      <xdr:row>48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20BDBC-9E67-46F2-BC7A-63A7E37EC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dimension ref="B1:J50"/>
  <sheetViews>
    <sheetView showGridLines="0" tabSelected="1" workbookViewId="0"/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140625" style="2" customWidth="1"/>
    <col min="4" max="8" width="11.5703125" style="2"/>
    <col min="9" max="9" width="10.42578125" style="2" bestFit="1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20" t="s">
        <v>0</v>
      </c>
      <c r="C7" s="20"/>
      <c r="D7" s="20"/>
      <c r="E7" s="20"/>
      <c r="F7" s="20"/>
      <c r="G7" s="20"/>
    </row>
    <row r="8" spans="2:7" x14ac:dyDescent="0.3">
      <c r="B8" s="20" t="s">
        <v>1</v>
      </c>
      <c r="C8" s="20"/>
      <c r="D8" s="20"/>
      <c r="E8" s="20"/>
      <c r="F8" s="20"/>
      <c r="G8" s="20"/>
    </row>
    <row r="9" spans="2:7" x14ac:dyDescent="0.3">
      <c r="B9" s="20" t="s">
        <v>26</v>
      </c>
      <c r="C9" s="20"/>
      <c r="D9" s="20"/>
      <c r="E9" s="20"/>
      <c r="F9" s="20"/>
      <c r="G9" s="20"/>
    </row>
    <row r="10" spans="2:7" x14ac:dyDescent="0.3">
      <c r="B10" s="21" t="s">
        <v>2</v>
      </c>
      <c r="C10" s="21"/>
      <c r="D10" s="21"/>
      <c r="E10" s="21"/>
      <c r="F10" s="21"/>
      <c r="G10" s="21"/>
    </row>
    <row r="11" spans="2:7" x14ac:dyDescent="0.3">
      <c r="B11" s="1"/>
    </row>
    <row r="12" spans="2:7" x14ac:dyDescent="0.3">
      <c r="B12" s="22" t="s">
        <v>3</v>
      </c>
      <c r="C12" s="22"/>
      <c r="D12" s="22"/>
      <c r="E12" s="22"/>
      <c r="F12" s="22"/>
      <c r="G12" s="22"/>
    </row>
    <row r="13" spans="2:7" s="3" customFormat="1" x14ac:dyDescent="0.25">
      <c r="B13" s="12"/>
      <c r="C13" s="13" t="s">
        <v>4</v>
      </c>
      <c r="D13" s="23" t="s">
        <v>5</v>
      </c>
      <c r="E13" s="23"/>
      <c r="F13" s="24" t="s">
        <v>6</v>
      </c>
      <c r="G13" s="24"/>
    </row>
    <row r="14" spans="2:7" s="3" customFormat="1" ht="25.5" customHeight="1" x14ac:dyDescent="0.25">
      <c r="B14" s="14" t="s">
        <v>7</v>
      </c>
      <c r="C14" s="13" t="s">
        <v>8</v>
      </c>
      <c r="D14" s="14" t="s">
        <v>9</v>
      </c>
      <c r="E14" s="14" t="s">
        <v>10</v>
      </c>
      <c r="F14" s="14" t="s">
        <v>9</v>
      </c>
      <c r="G14" s="14" t="s">
        <v>10</v>
      </c>
    </row>
    <row r="15" spans="2:7" ht="16.5" customHeight="1" x14ac:dyDescent="0.3">
      <c r="B15" s="15" t="s">
        <v>11</v>
      </c>
      <c r="C15" s="16">
        <v>16669351.6</v>
      </c>
      <c r="D15" s="16">
        <v>13967391.619999999</v>
      </c>
      <c r="E15" s="17">
        <f t="shared" ref="E15:E20" si="0">+D15/C15</f>
        <v>0.83790851349011075</v>
      </c>
      <c r="F15" s="16">
        <f>+C15-D15</f>
        <v>2701959.9800000004</v>
      </c>
      <c r="G15" s="17">
        <f t="shared" ref="G15:G26" si="1">+F15/C15</f>
        <v>0.16209148650988922</v>
      </c>
    </row>
    <row r="16" spans="2:7" ht="17.25" customHeight="1" x14ac:dyDescent="0.3">
      <c r="B16" s="15" t="s">
        <v>12</v>
      </c>
      <c r="C16" s="16">
        <v>28026258.600000001</v>
      </c>
      <c r="D16" s="16">
        <v>13826092.619999999</v>
      </c>
      <c r="E16" s="17">
        <f t="shared" si="0"/>
        <v>0.4933263771426129</v>
      </c>
      <c r="F16" s="16">
        <f>+C16-D16</f>
        <v>14200165.980000002</v>
      </c>
      <c r="G16" s="17">
        <f>+F16/C16</f>
        <v>0.50667362285738704</v>
      </c>
    </row>
    <row r="17" spans="2:9" x14ac:dyDescent="0.3">
      <c r="B17" s="15" t="s">
        <v>13</v>
      </c>
      <c r="C17" s="16">
        <v>21707570.600000001</v>
      </c>
      <c r="D17" s="16">
        <v>22360934.039999999</v>
      </c>
      <c r="E17" s="17">
        <f t="shared" si="0"/>
        <v>1.0300984136843023</v>
      </c>
      <c r="F17" s="16">
        <f t="shared" ref="F17:F26" si="2">+C17-D17</f>
        <v>-653363.43999999762</v>
      </c>
      <c r="G17" s="17">
        <f t="shared" si="1"/>
        <v>-3.0098413684302269E-2</v>
      </c>
    </row>
    <row r="18" spans="2:9" x14ac:dyDescent="0.3">
      <c r="B18" s="15" t="s">
        <v>15</v>
      </c>
      <c r="C18" s="16">
        <v>22287101.600000001</v>
      </c>
      <c r="D18" s="16">
        <v>21092173.02</v>
      </c>
      <c r="E18" s="17">
        <f t="shared" si="0"/>
        <v>0.94638474749000101</v>
      </c>
      <c r="F18" s="16">
        <f t="shared" si="2"/>
        <v>1194928.5800000019</v>
      </c>
      <c r="G18" s="17">
        <f t="shared" si="1"/>
        <v>5.3615252509998962E-2</v>
      </c>
    </row>
    <row r="19" spans="2:9" x14ac:dyDescent="0.3">
      <c r="B19" s="15" t="s">
        <v>16</v>
      </c>
      <c r="C19" s="16">
        <v>28526851.600000001</v>
      </c>
      <c r="D19" s="16">
        <v>27163814.43</v>
      </c>
      <c r="E19" s="17">
        <f t="shared" si="0"/>
        <v>0.95221915165710047</v>
      </c>
      <c r="F19" s="16">
        <f t="shared" si="2"/>
        <v>1363037.1700000018</v>
      </c>
      <c r="G19" s="17">
        <f t="shared" si="1"/>
        <v>4.7780848342899564E-2</v>
      </c>
    </row>
    <row r="20" spans="2:9" x14ac:dyDescent="0.3">
      <c r="B20" s="15" t="s">
        <v>17</v>
      </c>
      <c r="C20" s="16">
        <v>18252309.600000001</v>
      </c>
      <c r="D20" s="16">
        <v>21542684.379999999</v>
      </c>
      <c r="E20" s="17">
        <f t="shared" si="0"/>
        <v>1.1802716944928437</v>
      </c>
      <c r="F20" s="16">
        <f t="shared" si="2"/>
        <v>-3290374.7799999975</v>
      </c>
      <c r="G20" s="17">
        <f t="shared" si="1"/>
        <v>-0.18027169449284364</v>
      </c>
    </row>
    <row r="21" spans="2:9" ht="18.75" customHeight="1" x14ac:dyDescent="0.3">
      <c r="B21" s="15" t="s">
        <v>19</v>
      </c>
      <c r="C21" s="16">
        <v>24587511.600000001</v>
      </c>
      <c r="D21" s="16">
        <v>18419507.600000001</v>
      </c>
      <c r="E21" s="17">
        <f t="shared" ref="E21:E26" si="3">+D21/C21</f>
        <v>0.74914077925640921</v>
      </c>
      <c r="F21" s="16">
        <f t="shared" si="2"/>
        <v>6168004</v>
      </c>
      <c r="G21" s="17">
        <f t="shared" si="1"/>
        <v>0.25085922074359079</v>
      </c>
    </row>
    <row r="22" spans="2:9" ht="18.75" customHeight="1" x14ac:dyDescent="0.3">
      <c r="B22" s="15" t="s">
        <v>18</v>
      </c>
      <c r="C22" s="16">
        <v>18100826.600000001</v>
      </c>
      <c r="D22" s="16">
        <v>22356327.77</v>
      </c>
      <c r="E22" s="17">
        <f t="shared" si="3"/>
        <v>1.2350998252201366</v>
      </c>
      <c r="F22" s="16">
        <f t="shared" si="2"/>
        <v>-4255501.1699999981</v>
      </c>
      <c r="G22" s="17">
        <f t="shared" si="1"/>
        <v>-0.2350998252201365</v>
      </c>
    </row>
    <row r="23" spans="2:9" ht="19.5" customHeight="1" x14ac:dyDescent="0.3">
      <c r="B23" s="15" t="s">
        <v>20</v>
      </c>
      <c r="C23" s="16">
        <v>18289384.600000001</v>
      </c>
      <c r="D23" s="16">
        <v>22661322.48</v>
      </c>
      <c r="E23" s="17">
        <f t="shared" si="3"/>
        <v>1.2390423721528607</v>
      </c>
      <c r="F23" s="16">
        <f t="shared" si="2"/>
        <v>-4371937.879999999</v>
      </c>
      <c r="G23" s="17">
        <f t="shared" si="1"/>
        <v>-0.23904237215286067</v>
      </c>
    </row>
    <row r="24" spans="2:9" ht="18.75" hidden="1" customHeight="1" x14ac:dyDescent="0.3">
      <c r="B24" s="15" t="s">
        <v>21</v>
      </c>
      <c r="C24" s="16">
        <v>0</v>
      </c>
      <c r="D24" s="16"/>
      <c r="E24" s="17" t="e">
        <f t="shared" si="3"/>
        <v>#DIV/0!</v>
      </c>
      <c r="F24" s="16">
        <f t="shared" si="2"/>
        <v>0</v>
      </c>
      <c r="G24" s="17" t="e">
        <f t="shared" si="1"/>
        <v>#DIV/0!</v>
      </c>
    </row>
    <row r="25" spans="2:9" ht="19.5" hidden="1" customHeight="1" x14ac:dyDescent="0.3">
      <c r="B25" s="15" t="s">
        <v>22</v>
      </c>
      <c r="C25" s="16">
        <v>0</v>
      </c>
      <c r="D25" s="16"/>
      <c r="E25" s="17" t="e">
        <f t="shared" si="3"/>
        <v>#DIV/0!</v>
      </c>
      <c r="F25" s="16">
        <f t="shared" si="2"/>
        <v>0</v>
      </c>
      <c r="G25" s="17" t="e">
        <f t="shared" si="1"/>
        <v>#DIV/0!</v>
      </c>
    </row>
    <row r="26" spans="2:9" ht="13.5" hidden="1" customHeight="1" x14ac:dyDescent="0.3">
      <c r="B26" s="15" t="s">
        <v>23</v>
      </c>
      <c r="C26" s="16">
        <v>0</v>
      </c>
      <c r="D26" s="4"/>
      <c r="E26" s="5" t="e">
        <f t="shared" si="3"/>
        <v>#DIV/0!</v>
      </c>
      <c r="F26" s="4">
        <f t="shared" si="2"/>
        <v>0</v>
      </c>
      <c r="G26" s="17" t="e">
        <f t="shared" si="1"/>
        <v>#DIV/0!</v>
      </c>
    </row>
    <row r="27" spans="2:9" ht="18.75" customHeight="1" x14ac:dyDescent="0.3">
      <c r="B27" s="9" t="s">
        <v>14</v>
      </c>
      <c r="C27" s="10">
        <f>SUM(C15:C26)</f>
        <v>196447166.39999998</v>
      </c>
      <c r="D27" s="10">
        <f>SUM(D15:D26)</f>
        <v>183390247.95999998</v>
      </c>
      <c r="E27" s="11">
        <f>+D27/C27</f>
        <v>0.93353470717203479</v>
      </c>
      <c r="F27" s="10">
        <f>SUM(F15:F26)</f>
        <v>13056918.440000013</v>
      </c>
      <c r="G27" s="11">
        <f>+F27/C27</f>
        <v>6.6465292827965233E-2</v>
      </c>
      <c r="I27" s="7"/>
    </row>
    <row r="28" spans="2:9" ht="34.5" customHeight="1" x14ac:dyDescent="0.3">
      <c r="B28" s="19" t="s">
        <v>27</v>
      </c>
      <c r="C28" s="19"/>
      <c r="D28" s="19"/>
      <c r="E28" s="19"/>
      <c r="F28" s="19"/>
      <c r="G28" s="19"/>
    </row>
    <row r="29" spans="2:9" ht="34.5" customHeight="1" x14ac:dyDescent="0.3">
      <c r="B29" s="19"/>
      <c r="C29" s="19"/>
      <c r="D29" s="19"/>
      <c r="E29" s="19"/>
      <c r="F29" s="19"/>
      <c r="G29" s="19"/>
    </row>
    <row r="30" spans="2:9" ht="44.25" customHeight="1" x14ac:dyDescent="0.3">
      <c r="B30" s="19"/>
      <c r="C30" s="19"/>
      <c r="D30" s="19"/>
      <c r="E30" s="19"/>
      <c r="F30" s="19"/>
      <c r="G30" s="19"/>
    </row>
    <row r="31" spans="2:9" ht="21" customHeight="1" x14ac:dyDescent="0.3"/>
    <row r="50" spans="2:10" ht="12.75" customHeight="1" x14ac:dyDescent="0.3">
      <c r="B50" s="18"/>
      <c r="C50" s="18"/>
      <c r="D50" s="18"/>
      <c r="E50" s="18"/>
      <c r="F50" s="18"/>
      <c r="G50" s="18"/>
      <c r="H50" s="6"/>
      <c r="I50" s="6"/>
      <c r="J50" s="6"/>
    </row>
  </sheetData>
  <mergeCells count="9">
    <mergeCell ref="B50:G50"/>
    <mergeCell ref="B28:G30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50 H50:J50" xr:uid="{5F21A3C1-08C3-4473-B175-28DB660FD32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1C96-664E-4F51-9E79-1AE47E8EF090}">
  <dimension ref="B1:J50"/>
  <sheetViews>
    <sheetView showGridLines="0" topLeftCell="A4" workbookViewId="0">
      <selection activeCell="P32" sqref="P32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140625" style="2" customWidth="1"/>
    <col min="4" max="8" width="11.5703125" style="2"/>
    <col min="9" max="9" width="5.140625" style="2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20" t="s">
        <v>0</v>
      </c>
      <c r="C7" s="20"/>
      <c r="D7" s="20"/>
      <c r="E7" s="20"/>
      <c r="F7" s="20"/>
      <c r="G7" s="20"/>
    </row>
    <row r="8" spans="2:7" x14ac:dyDescent="0.3">
      <c r="B8" s="20" t="s">
        <v>1</v>
      </c>
      <c r="C8" s="20"/>
      <c r="D8" s="20"/>
      <c r="E8" s="20"/>
      <c r="F8" s="20"/>
      <c r="G8" s="20"/>
    </row>
    <row r="9" spans="2:7" x14ac:dyDescent="0.3">
      <c r="B9" s="20" t="s">
        <v>24</v>
      </c>
      <c r="C9" s="20"/>
      <c r="D9" s="20"/>
      <c r="E9" s="20"/>
      <c r="F9" s="20"/>
      <c r="G9" s="20"/>
    </row>
    <row r="10" spans="2:7" x14ac:dyDescent="0.3">
      <c r="B10" s="21" t="s">
        <v>2</v>
      </c>
      <c r="C10" s="21"/>
      <c r="D10" s="21"/>
      <c r="E10" s="21"/>
      <c r="F10" s="21"/>
      <c r="G10" s="21"/>
    </row>
    <row r="11" spans="2:7" x14ac:dyDescent="0.3">
      <c r="B11" s="1"/>
    </row>
    <row r="12" spans="2:7" x14ac:dyDescent="0.3">
      <c r="B12" s="22" t="s">
        <v>3</v>
      </c>
      <c r="C12" s="22"/>
      <c r="D12" s="22"/>
      <c r="E12" s="22"/>
      <c r="F12" s="22"/>
      <c r="G12" s="22"/>
    </row>
    <row r="13" spans="2:7" s="3" customFormat="1" x14ac:dyDescent="0.25">
      <c r="B13" s="12"/>
      <c r="C13" s="13" t="s">
        <v>4</v>
      </c>
      <c r="D13" s="23" t="s">
        <v>5</v>
      </c>
      <c r="E13" s="23"/>
      <c r="F13" s="24" t="s">
        <v>6</v>
      </c>
      <c r="G13" s="24"/>
    </row>
    <row r="14" spans="2:7" s="3" customFormat="1" ht="25.5" customHeight="1" x14ac:dyDescent="0.25">
      <c r="B14" s="14" t="s">
        <v>7</v>
      </c>
      <c r="C14" s="13" t="s">
        <v>8</v>
      </c>
      <c r="D14" s="14" t="s">
        <v>9</v>
      </c>
      <c r="E14" s="14" t="s">
        <v>10</v>
      </c>
      <c r="F14" s="14" t="s">
        <v>9</v>
      </c>
      <c r="G14" s="14" t="s">
        <v>10</v>
      </c>
    </row>
    <row r="15" spans="2:7" ht="16.5" customHeight="1" x14ac:dyDescent="0.3">
      <c r="B15" s="2" t="s">
        <v>11</v>
      </c>
      <c r="C15" s="7">
        <v>22246644.93</v>
      </c>
      <c r="D15" s="7">
        <v>12923184.49</v>
      </c>
      <c r="E15" s="8">
        <f>+D15/'EstadísticaPres.-2025 actualiza'!C15</f>
        <v>0.77526617711993073</v>
      </c>
      <c r="F15" s="7">
        <f>+'EstadísticaPres.-2025 actualiza'!C15-D15</f>
        <v>3746167.1099999994</v>
      </c>
      <c r="G15" s="8">
        <f>+F15/'EstadísticaPres.-2025 actualiza'!C15</f>
        <v>0.22473382288006929</v>
      </c>
    </row>
    <row r="16" spans="2:7" ht="17.25" customHeight="1" x14ac:dyDescent="0.3">
      <c r="B16" s="2" t="s">
        <v>12</v>
      </c>
      <c r="C16" s="7">
        <v>21025014.93</v>
      </c>
      <c r="D16" s="7">
        <v>13152324.939999999</v>
      </c>
      <c r="E16" s="8">
        <f>+D16/'EstadísticaPres.-2025 actualiza'!C16</f>
        <v>0.46928579114730634</v>
      </c>
      <c r="F16" s="7">
        <f>+'EstadísticaPres.-2025 actualiza'!C16-D16</f>
        <v>14873933.660000002</v>
      </c>
      <c r="G16" s="8">
        <f>+F16/'EstadísticaPres.-2025 actualiza'!C16</f>
        <v>0.5307142088526936</v>
      </c>
    </row>
    <row r="17" spans="2:7" x14ac:dyDescent="0.3">
      <c r="B17" s="2" t="s">
        <v>13</v>
      </c>
      <c r="C17" s="7">
        <v>19013385.93</v>
      </c>
      <c r="D17" s="7">
        <v>17403220.690000001</v>
      </c>
      <c r="E17" s="8">
        <f t="shared" ref="E17:E27" si="0">+D17/C17</f>
        <v>0.91531412416872993</v>
      </c>
      <c r="F17" s="7">
        <f t="shared" ref="F17:F26" si="1">+C17-D17</f>
        <v>1610165.2399999984</v>
      </c>
      <c r="G17" s="8">
        <f t="shared" ref="G17:G27" si="2">+F17/C17</f>
        <v>8.4685875831270116E-2</v>
      </c>
    </row>
    <row r="18" spans="2:7" hidden="1" x14ac:dyDescent="0.3">
      <c r="B18" s="1" t="s">
        <v>15</v>
      </c>
      <c r="C18" s="4"/>
      <c r="D18" s="4"/>
      <c r="E18" s="5" t="e">
        <f t="shared" si="0"/>
        <v>#DIV/0!</v>
      </c>
      <c r="F18" s="4">
        <f t="shared" si="1"/>
        <v>0</v>
      </c>
      <c r="G18" s="5" t="e">
        <f t="shared" si="2"/>
        <v>#DIV/0!</v>
      </c>
    </row>
    <row r="19" spans="2:7" hidden="1" x14ac:dyDescent="0.3">
      <c r="B19" s="1" t="s">
        <v>16</v>
      </c>
      <c r="C19" s="4"/>
      <c r="D19" s="4"/>
      <c r="E19" s="5" t="e">
        <f t="shared" si="0"/>
        <v>#DIV/0!</v>
      </c>
      <c r="F19" s="4">
        <f t="shared" si="1"/>
        <v>0</v>
      </c>
      <c r="G19" s="5" t="e">
        <f t="shared" si="2"/>
        <v>#DIV/0!</v>
      </c>
    </row>
    <row r="20" spans="2:7" hidden="1" x14ac:dyDescent="0.3">
      <c r="B20" s="1" t="s">
        <v>17</v>
      </c>
      <c r="C20" s="4"/>
      <c r="D20" s="4"/>
      <c r="E20" s="5" t="e">
        <f t="shared" si="0"/>
        <v>#DIV/0!</v>
      </c>
      <c r="F20" s="4">
        <f t="shared" si="1"/>
        <v>0</v>
      </c>
      <c r="G20" s="5" t="e">
        <f t="shared" si="2"/>
        <v>#DIV/0!</v>
      </c>
    </row>
    <row r="21" spans="2:7" hidden="1" x14ac:dyDescent="0.3">
      <c r="B21" s="1" t="s">
        <v>19</v>
      </c>
      <c r="C21" s="4"/>
      <c r="D21" s="4"/>
      <c r="E21" s="5" t="e">
        <f t="shared" si="0"/>
        <v>#DIV/0!</v>
      </c>
      <c r="F21" s="4">
        <f t="shared" si="1"/>
        <v>0</v>
      </c>
      <c r="G21" s="5" t="e">
        <f t="shared" si="2"/>
        <v>#DIV/0!</v>
      </c>
    </row>
    <row r="22" spans="2:7" hidden="1" x14ac:dyDescent="0.3">
      <c r="B22" s="1" t="s">
        <v>18</v>
      </c>
      <c r="C22" s="4"/>
      <c r="D22" s="4"/>
      <c r="E22" s="5" t="e">
        <f t="shared" si="0"/>
        <v>#DIV/0!</v>
      </c>
      <c r="F22" s="4">
        <f t="shared" si="1"/>
        <v>0</v>
      </c>
      <c r="G22" s="5" t="e">
        <f t="shared" si="2"/>
        <v>#DIV/0!</v>
      </c>
    </row>
    <row r="23" spans="2:7" hidden="1" x14ac:dyDescent="0.3">
      <c r="B23" s="1" t="s">
        <v>20</v>
      </c>
      <c r="C23" s="4"/>
      <c r="D23" s="4"/>
      <c r="E23" s="5" t="e">
        <f t="shared" si="0"/>
        <v>#DIV/0!</v>
      </c>
      <c r="F23" s="4">
        <f t="shared" si="1"/>
        <v>0</v>
      </c>
      <c r="G23" s="5" t="e">
        <f t="shared" si="2"/>
        <v>#DIV/0!</v>
      </c>
    </row>
    <row r="24" spans="2:7" hidden="1" x14ac:dyDescent="0.3">
      <c r="B24" s="1" t="s">
        <v>21</v>
      </c>
      <c r="C24" s="4"/>
      <c r="D24" s="4"/>
      <c r="E24" s="5" t="e">
        <f t="shared" si="0"/>
        <v>#DIV/0!</v>
      </c>
      <c r="F24" s="4">
        <f t="shared" si="1"/>
        <v>0</v>
      </c>
      <c r="G24" s="5" t="e">
        <f t="shared" si="2"/>
        <v>#DIV/0!</v>
      </c>
    </row>
    <row r="25" spans="2:7" hidden="1" x14ac:dyDescent="0.3">
      <c r="B25" s="1" t="s">
        <v>22</v>
      </c>
      <c r="C25" s="4"/>
      <c r="D25" s="4"/>
      <c r="E25" s="5" t="e">
        <f t="shared" si="0"/>
        <v>#DIV/0!</v>
      </c>
      <c r="F25" s="4">
        <f t="shared" si="1"/>
        <v>0</v>
      </c>
      <c r="G25" s="5" t="e">
        <f t="shared" si="2"/>
        <v>#DIV/0!</v>
      </c>
    </row>
    <row r="26" spans="2:7" hidden="1" x14ac:dyDescent="0.3">
      <c r="B26" s="1" t="s">
        <v>23</v>
      </c>
      <c r="C26" s="4"/>
      <c r="D26" s="4"/>
      <c r="E26" s="5" t="e">
        <f t="shared" si="0"/>
        <v>#DIV/0!</v>
      </c>
      <c r="F26" s="4">
        <f t="shared" si="1"/>
        <v>0</v>
      </c>
      <c r="G26" s="5" t="e">
        <f t="shared" si="2"/>
        <v>#DIV/0!</v>
      </c>
    </row>
    <row r="27" spans="2:7" ht="18" customHeight="1" x14ac:dyDescent="0.3">
      <c r="B27" s="9" t="s">
        <v>14</v>
      </c>
      <c r="C27" s="10">
        <f>SUM(C15:C26)</f>
        <v>62285045.789999999</v>
      </c>
      <c r="D27" s="10">
        <f>SUM(D15:D26)</f>
        <v>43478730.120000005</v>
      </c>
      <c r="E27" s="11">
        <f t="shared" si="0"/>
        <v>0.69806049860816843</v>
      </c>
      <c r="F27" s="10">
        <f>SUM(F15:F26)</f>
        <v>20230266.010000002</v>
      </c>
      <c r="G27" s="11">
        <f t="shared" si="2"/>
        <v>0.32480133478922507</v>
      </c>
    </row>
    <row r="28" spans="2:7" ht="34.5" customHeight="1" x14ac:dyDescent="0.3">
      <c r="B28" s="19" t="s">
        <v>25</v>
      </c>
      <c r="C28" s="19"/>
      <c r="D28" s="19"/>
      <c r="E28" s="19"/>
      <c r="F28" s="19"/>
      <c r="G28" s="19"/>
    </row>
    <row r="29" spans="2:7" ht="34.5" customHeight="1" x14ac:dyDescent="0.3">
      <c r="B29" s="19"/>
      <c r="C29" s="19"/>
      <c r="D29" s="19"/>
      <c r="E29" s="19"/>
      <c r="F29" s="19"/>
      <c r="G29" s="19"/>
    </row>
    <row r="30" spans="2:7" ht="20.25" customHeight="1" x14ac:dyDescent="0.3">
      <c r="B30" s="19"/>
      <c r="C30" s="19"/>
      <c r="D30" s="19"/>
      <c r="E30" s="19"/>
      <c r="F30" s="19"/>
      <c r="G30" s="19"/>
    </row>
    <row r="31" spans="2:7" ht="21" customHeight="1" x14ac:dyDescent="0.3"/>
    <row r="50" spans="2:10" ht="12.75" customHeight="1" x14ac:dyDescent="0.3">
      <c r="B50" s="18"/>
      <c r="C50" s="18"/>
      <c r="D50" s="18"/>
      <c r="E50" s="18"/>
      <c r="F50" s="18"/>
      <c r="G50" s="18"/>
      <c r="H50" s="6"/>
      <c r="I50" s="6"/>
      <c r="J50" s="6"/>
    </row>
  </sheetData>
  <mergeCells count="9">
    <mergeCell ref="B28:G30"/>
    <mergeCell ref="B50:G50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50 H50:J50" xr:uid="{4655DCEE-3ED7-40DD-A7D9-3BF3924BAEDE}"/>
  </dataValidations>
  <pageMargins left="0.7" right="0.7" top="0.75" bottom="0.75" header="0.3" footer="0.3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0" ma:contentTypeDescription="Crear nuevo documento." ma:contentTypeScope="" ma:versionID="26be0a381ba8cc7508ab19f1c5562b9a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207e14bef08bfefc8e3615ab34921a2c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FC3F6-4257-4111-A139-6E2928FB4B7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793e23-df10-4390-986f-47bd536e1b58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538d54-75ba-4205-92b4-4d91886f6cb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57EEE8-0E47-4F7A-8184-EDD34A94FD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338C1-CDEB-41AF-9554-B7EE5A11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EstadísticaPres.-2025 actualiza</vt:lpstr>
      <vt:lpstr>EstadísticaPres.-20241ra. versi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Omaira Rodriguez</cp:lastModifiedBy>
  <cp:lastPrinted>2025-10-16T13:40:06Z</cp:lastPrinted>
  <dcterms:created xsi:type="dcterms:W3CDTF">2023-04-12T21:46:43Z</dcterms:created>
  <dcterms:modified xsi:type="dcterms:W3CDTF">2025-10-17T13:38:15Z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