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EJECUCION DEL PRESUPUESTO 2025\2026\MAYO\"/>
    </mc:Choice>
  </mc:AlternateContent>
  <xr:revisionPtr revIDLastSave="0" documentId="8_{CA7E2004-8DA0-4103-908B-A14A9251C5E8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<sst xmlns="http://schemas.openxmlformats.org/spreadsheetml/2006/main" count="105" uniqueCount="105">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</sst>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vertical="top" shrinkToFit="1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13" fillId="4" borderId="0" xfId="0" applyNumberFormat="1" applyFont="1" applyFill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906568</xdr:colOff>
      <xdr:row>0</xdr:row>
      <xdr:rowOff>182205</xdr:rowOff>
    </xdr:from>
    <xdr:to>
      <xdr:col>18</xdr:col>
      <xdr:colOff>2009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93" y="1822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2044700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4"/>
  <sheetViews>
    <sheetView showGridLines="0" tabSelected="1" zoomScaleNormal="100" workbookViewId="0">
      <selection activeCell="C104" sqref="C104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6.28515625" customWidth="1"/>
    <col min="4" max="4" width="0.140625" customWidth="1"/>
    <col min="5" max="5" width="15.140625" customWidth="1"/>
    <col min="6" max="6" width="14.140625" customWidth="1"/>
    <col min="7" max="8" width="12.85546875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3.28515625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6" ht="15.75" customHeight="1" x14ac:dyDescent="0.25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2:26" ht="15.75" customHeight="1" x14ac:dyDescent="0.25">
      <c r="B4" s="113" t="s">
        <v>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2:26" ht="18" customHeight="1" x14ac:dyDescent="0.25">
      <c r="B5" s="113" t="s">
        <v>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13" t="s">
        <v>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81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0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53318922.189999998</v>
      </c>
    </row>
    <row r="13" spans="2:26" ht="15" customHeight="1" x14ac:dyDescent="0.2">
      <c r="B13" s="82" t="s">
        <v>23</v>
      </c>
      <c r="C13" s="99">
        <f t="shared" ref="C13" si="2">SUM(C14:C18)</f>
        <v>204815265</v>
      </c>
      <c r="D13" s="107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0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83">
        <f>SUM(F13:Q13)</f>
        <v>39292784.030000001</v>
      </c>
    </row>
    <row r="14" spans="2:26" ht="15" customHeight="1" x14ac:dyDescent="0.2">
      <c r="B14" s="84" t="s">
        <v>24</v>
      </c>
      <c r="C14" s="100">
        <v>150724381</v>
      </c>
      <c r="D14" s="25">
        <v>0</v>
      </c>
      <c r="E14" s="104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76">
        <v>0</v>
      </c>
      <c r="R14" s="27">
        <f t="shared" si="1"/>
        <v>32641318.75</v>
      </c>
    </row>
    <row r="15" spans="2:26" ht="15" customHeight="1" x14ac:dyDescent="0.2">
      <c r="B15" s="84" t="s">
        <v>25</v>
      </c>
      <c r="C15" s="100">
        <v>32572000</v>
      </c>
      <c r="D15" s="25">
        <v>0</v>
      </c>
      <c r="E15" s="104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76">
        <v>0</v>
      </c>
      <c r="R15" s="27">
        <f t="shared" si="1"/>
        <v>1635000</v>
      </c>
    </row>
    <row r="16" spans="2:26" ht="15" customHeight="1" x14ac:dyDescent="0.2">
      <c r="B16" s="84" t="s">
        <v>26</v>
      </c>
      <c r="C16" s="100">
        <v>432000</v>
      </c>
      <c r="D16" s="25">
        <v>0</v>
      </c>
      <c r="E16" s="104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76">
        <v>0</v>
      </c>
      <c r="R16" s="27">
        <f>SUM(F16:Q16)</f>
        <v>42265.599999999999</v>
      </c>
    </row>
    <row r="17" spans="2:20" ht="15" customHeight="1" x14ac:dyDescent="0.2">
      <c r="B17" s="84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76">
        <v>0</v>
      </c>
      <c r="R17" s="27">
        <f t="shared" si="1"/>
        <v>0</v>
      </c>
    </row>
    <row r="18" spans="2:20" ht="15" customHeight="1" x14ac:dyDescent="0.2">
      <c r="B18" s="85" t="s">
        <v>28</v>
      </c>
      <c r="C18" s="100">
        <v>21086884</v>
      </c>
      <c r="D18" s="25">
        <v>0</v>
      </c>
      <c r="E18" s="104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76">
        <v>0</v>
      </c>
      <c r="R18" s="27">
        <f t="shared" si="1"/>
        <v>4974199.68</v>
      </c>
    </row>
    <row r="19" spans="2:20" ht="15" customHeight="1" x14ac:dyDescent="0.2">
      <c r="B19" s="86" t="s">
        <v>29</v>
      </c>
      <c r="C19" s="101">
        <f>SUM(C20:C28)</f>
        <v>44141788</v>
      </c>
      <c r="D19" s="28">
        <f>SUM(D20:D28)</f>
        <v>21371390.240000002</v>
      </c>
      <c r="E19" s="75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0</v>
      </c>
      <c r="J19" s="30">
        <f t="shared" si="5"/>
        <v>0</v>
      </c>
      <c r="K19" s="75">
        <f t="shared" si="5"/>
        <v>0</v>
      </c>
      <c r="L19" s="30">
        <f t="shared" si="5"/>
        <v>0</v>
      </c>
      <c r="M19" s="75">
        <f t="shared" si="5"/>
        <v>0</v>
      </c>
      <c r="N19" s="30">
        <f t="shared" si="5"/>
        <v>0</v>
      </c>
      <c r="O19" s="75">
        <f t="shared" si="5"/>
        <v>0</v>
      </c>
      <c r="P19" s="37">
        <f t="shared" si="5"/>
        <v>0</v>
      </c>
      <c r="Q19" s="37">
        <f t="shared" si="5"/>
        <v>0</v>
      </c>
      <c r="R19" s="87">
        <f t="shared" si="1"/>
        <v>8603392.5299999993</v>
      </c>
    </row>
    <row r="20" spans="2:20" ht="15" customHeight="1" x14ac:dyDescent="0.2">
      <c r="B20" s="84" t="s">
        <v>30</v>
      </c>
      <c r="C20" s="102">
        <v>8679600</v>
      </c>
      <c r="D20" s="96">
        <v>671241</v>
      </c>
      <c r="E20" s="105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76">
        <v>0</v>
      </c>
      <c r="R20" s="27">
        <f t="shared" si="1"/>
        <v>2246327.7599999998</v>
      </c>
    </row>
    <row r="21" spans="2:20" ht="15" customHeight="1" x14ac:dyDescent="0.2">
      <c r="B21" s="85" t="s">
        <v>31</v>
      </c>
      <c r="C21" s="102">
        <v>1665000</v>
      </c>
      <c r="D21" s="96">
        <v>1012000</v>
      </c>
      <c r="E21" s="105">
        <f t="shared" si="4"/>
        <v>2677000</v>
      </c>
      <c r="F21" s="25">
        <v>0</v>
      </c>
      <c r="G21" s="26">
        <v>0</v>
      </c>
      <c r="H21" s="29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76">
        <v>0</v>
      </c>
      <c r="R21" s="27">
        <f t="shared" si="1"/>
        <v>0</v>
      </c>
    </row>
    <row r="22" spans="2:20" ht="15" customHeight="1" x14ac:dyDescent="0.2">
      <c r="B22" s="84" t="s">
        <v>32</v>
      </c>
      <c r="C22" s="102">
        <v>5000000</v>
      </c>
      <c r="D22" s="96">
        <v>2014585</v>
      </c>
      <c r="E22" s="105">
        <f t="shared" si="4"/>
        <v>7014585</v>
      </c>
      <c r="F22" s="25">
        <v>0</v>
      </c>
      <c r="G22" s="26">
        <v>156171</v>
      </c>
      <c r="H22" s="25">
        <v>986880.08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76">
        <v>0</v>
      </c>
      <c r="R22" s="27">
        <f t="shared" si="1"/>
        <v>1143051.08</v>
      </c>
    </row>
    <row r="23" spans="2:20" ht="15" customHeight="1" x14ac:dyDescent="0.2">
      <c r="B23" s="84" t="s">
        <v>33</v>
      </c>
      <c r="C23" s="102">
        <v>535000</v>
      </c>
      <c r="D23" s="96">
        <v>1264200</v>
      </c>
      <c r="E23" s="105">
        <f t="shared" si="4"/>
        <v>1799200</v>
      </c>
      <c r="F23" s="25">
        <v>0</v>
      </c>
      <c r="G23" s="26">
        <v>0</v>
      </c>
      <c r="H23" s="25">
        <v>32129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76">
        <v>0</v>
      </c>
      <c r="R23" s="27">
        <f t="shared" si="1"/>
        <v>32129</v>
      </c>
    </row>
    <row r="24" spans="2:20" ht="15" customHeight="1" x14ac:dyDescent="0.2">
      <c r="B24" s="84" t="s">
        <v>34</v>
      </c>
      <c r="C24" s="102">
        <v>10002894</v>
      </c>
      <c r="D24" s="109">
        <v>7777764.2400000002</v>
      </c>
      <c r="E24" s="105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76">
        <v>0</v>
      </c>
      <c r="R24" s="27">
        <f t="shared" si="1"/>
        <v>3085792.65</v>
      </c>
    </row>
    <row r="25" spans="2:20" ht="15" customHeight="1" x14ac:dyDescent="0.2">
      <c r="B25" s="84" t="s">
        <v>35</v>
      </c>
      <c r="C25" s="102">
        <v>7484000</v>
      </c>
      <c r="D25" s="25">
        <v>0</v>
      </c>
      <c r="E25" s="105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76">
        <v>0</v>
      </c>
      <c r="R25" s="27">
        <f t="shared" si="1"/>
        <v>1578458.7999999998</v>
      </c>
    </row>
    <row r="26" spans="2:20" ht="23.45" customHeight="1" x14ac:dyDescent="0.2">
      <c r="B26" s="85" t="s">
        <v>36</v>
      </c>
      <c r="C26" s="102">
        <v>3631000</v>
      </c>
      <c r="D26" s="96">
        <v>1831600</v>
      </c>
      <c r="E26" s="105">
        <f t="shared" si="4"/>
        <v>5462600</v>
      </c>
      <c r="F26" s="25">
        <v>0</v>
      </c>
      <c r="G26" s="26">
        <v>0</v>
      </c>
      <c r="H26" s="25">
        <v>239894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76">
        <v>0</v>
      </c>
      <c r="R26" s="27">
        <f t="shared" si="1"/>
        <v>239894</v>
      </c>
      <c r="T26" s="18"/>
    </row>
    <row r="27" spans="2:20" ht="15" customHeight="1" x14ac:dyDescent="0.2">
      <c r="B27" s="85" t="s">
        <v>37</v>
      </c>
      <c r="C27" s="102">
        <v>5644294</v>
      </c>
      <c r="D27" s="96">
        <v>5300000</v>
      </c>
      <c r="E27" s="105">
        <f t="shared" si="4"/>
        <v>10944294</v>
      </c>
      <c r="F27" s="25">
        <v>0</v>
      </c>
      <c r="G27" s="26">
        <v>0</v>
      </c>
      <c r="H27" s="25">
        <v>277739.24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76">
        <v>0</v>
      </c>
      <c r="R27" s="27">
        <f t="shared" si="1"/>
        <v>277739.24</v>
      </c>
    </row>
    <row r="28" spans="2:20" ht="15" customHeight="1" x14ac:dyDescent="0.2">
      <c r="B28" s="85" t="s">
        <v>38</v>
      </c>
      <c r="C28" s="102">
        <v>1500000</v>
      </c>
      <c r="D28" s="96">
        <v>1500000</v>
      </c>
      <c r="E28" s="105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76">
        <v>0</v>
      </c>
      <c r="R28" s="27">
        <f t="shared" si="1"/>
        <v>0</v>
      </c>
    </row>
    <row r="29" spans="2:20" ht="15" customHeight="1" x14ac:dyDescent="0.2">
      <c r="B29" s="86" t="s">
        <v>39</v>
      </c>
      <c r="C29" s="101">
        <f>SUM(C30:C38)</f>
        <v>21484069</v>
      </c>
      <c r="D29" s="110">
        <f>SUM(D30:D38)</f>
        <v>44550</v>
      </c>
      <c r="E29" s="75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0</v>
      </c>
      <c r="J29" s="75">
        <f t="shared" si="6"/>
        <v>0</v>
      </c>
      <c r="K29" s="30">
        <f t="shared" si="6"/>
        <v>0</v>
      </c>
      <c r="L29" s="75">
        <f t="shared" si="6"/>
        <v>0</v>
      </c>
      <c r="M29" s="30">
        <f t="shared" si="6"/>
        <v>0</v>
      </c>
      <c r="N29" s="75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5422745.6299999999</v>
      </c>
    </row>
    <row r="30" spans="2:20" ht="15" customHeight="1" x14ac:dyDescent="0.2">
      <c r="B30" s="85" t="s">
        <v>40</v>
      </c>
      <c r="C30" s="100">
        <v>4057986</v>
      </c>
      <c r="D30" s="24">
        <v>44550</v>
      </c>
      <c r="E30" s="76">
        <f t="shared" si="4"/>
        <v>4102536</v>
      </c>
      <c r="F30" s="25">
        <v>0</v>
      </c>
      <c r="G30" s="26">
        <v>0</v>
      </c>
      <c r="H30" s="25">
        <v>265360</v>
      </c>
      <c r="I30" s="76">
        <v>0</v>
      </c>
      <c r="J30" s="34">
        <v>0</v>
      </c>
      <c r="K30" s="25">
        <v>0</v>
      </c>
      <c r="L30" s="76">
        <v>0</v>
      </c>
      <c r="M30" s="25">
        <v>0</v>
      </c>
      <c r="N30" s="7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265360</v>
      </c>
    </row>
    <row r="31" spans="2:20" ht="15" customHeight="1" x14ac:dyDescent="0.2">
      <c r="B31" s="84" t="s">
        <v>41</v>
      </c>
      <c r="C31" s="100">
        <v>36000</v>
      </c>
      <c r="D31" s="25">
        <v>0</v>
      </c>
      <c r="E31" s="76">
        <f t="shared" si="4"/>
        <v>36000</v>
      </c>
      <c r="F31" s="25">
        <v>0</v>
      </c>
      <c r="G31" s="26">
        <v>0</v>
      </c>
      <c r="H31" s="25">
        <v>0</v>
      </c>
      <c r="I31" s="76">
        <v>0</v>
      </c>
      <c r="J31" s="34">
        <v>0</v>
      </c>
      <c r="K31" s="25">
        <v>0</v>
      </c>
      <c r="L31" s="76">
        <v>0</v>
      </c>
      <c r="M31" s="25">
        <v>0</v>
      </c>
      <c r="N31" s="7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5" t="s">
        <v>42</v>
      </c>
      <c r="C32" s="100">
        <v>1047801</v>
      </c>
      <c r="D32" s="25">
        <v>0</v>
      </c>
      <c r="E32" s="76">
        <f t="shared" si="4"/>
        <v>1047801</v>
      </c>
      <c r="F32" s="25">
        <v>0</v>
      </c>
      <c r="G32" s="26">
        <v>0</v>
      </c>
      <c r="H32" s="25">
        <v>56640</v>
      </c>
      <c r="I32" s="76">
        <v>0</v>
      </c>
      <c r="J32" s="34">
        <v>0</v>
      </c>
      <c r="K32" s="25">
        <v>0</v>
      </c>
      <c r="L32" s="76">
        <v>0</v>
      </c>
      <c r="M32" s="25">
        <v>0</v>
      </c>
      <c r="N32" s="76">
        <v>0</v>
      </c>
      <c r="O32" s="34">
        <v>0</v>
      </c>
      <c r="P32" s="34">
        <v>0</v>
      </c>
      <c r="Q32" s="25">
        <v>0</v>
      </c>
      <c r="R32" s="27">
        <f t="shared" si="7"/>
        <v>56640</v>
      </c>
    </row>
    <row r="33" spans="2:18" ht="15" customHeight="1" x14ac:dyDescent="0.2">
      <c r="B33" s="85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76">
        <v>0</v>
      </c>
      <c r="J33" s="34">
        <v>0</v>
      </c>
      <c r="K33" s="25">
        <v>0</v>
      </c>
      <c r="L33" s="76">
        <v>0</v>
      </c>
      <c r="M33" s="25">
        <v>0</v>
      </c>
      <c r="N33" s="7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5" t="s">
        <v>44</v>
      </c>
      <c r="C34" s="100">
        <v>936900</v>
      </c>
      <c r="D34" s="25">
        <v>0</v>
      </c>
      <c r="E34" s="76">
        <f t="shared" si="4"/>
        <v>936900</v>
      </c>
      <c r="F34" s="25">
        <v>0</v>
      </c>
      <c r="G34" s="26">
        <v>0</v>
      </c>
      <c r="H34" s="25">
        <v>0</v>
      </c>
      <c r="I34" s="76">
        <v>0</v>
      </c>
      <c r="J34" s="34">
        <v>0</v>
      </c>
      <c r="K34" s="25">
        <v>0</v>
      </c>
      <c r="L34" s="76">
        <v>0</v>
      </c>
      <c r="M34" s="25">
        <v>0</v>
      </c>
      <c r="N34" s="76">
        <v>0</v>
      </c>
      <c r="O34" s="34">
        <v>0</v>
      </c>
      <c r="P34" s="34">
        <v>0</v>
      </c>
      <c r="Q34" s="25">
        <v>0</v>
      </c>
      <c r="R34" s="27">
        <f t="shared" si="7"/>
        <v>0</v>
      </c>
    </row>
    <row r="35" spans="2:18" ht="15" customHeight="1" x14ac:dyDescent="0.2">
      <c r="B35" s="85" t="s">
        <v>45</v>
      </c>
      <c r="C35" s="100">
        <v>57958</v>
      </c>
      <c r="D35" s="25">
        <v>0</v>
      </c>
      <c r="E35" s="76">
        <f t="shared" si="4"/>
        <v>57958</v>
      </c>
      <c r="F35" s="25">
        <v>0</v>
      </c>
      <c r="G35" s="26">
        <v>0</v>
      </c>
      <c r="H35" s="25">
        <v>1298</v>
      </c>
      <c r="I35" s="76">
        <v>0</v>
      </c>
      <c r="J35" s="34">
        <v>0</v>
      </c>
      <c r="K35" s="25">
        <v>0</v>
      </c>
      <c r="L35" s="76">
        <v>0</v>
      </c>
      <c r="M35" s="25">
        <v>0</v>
      </c>
      <c r="N35" s="7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7" t="s">
        <v>46</v>
      </c>
      <c r="C36" s="100">
        <v>12040203</v>
      </c>
      <c r="D36" s="25">
        <v>0</v>
      </c>
      <c r="E36" s="104">
        <f t="shared" si="4"/>
        <v>12040203</v>
      </c>
      <c r="F36" s="25">
        <v>0</v>
      </c>
      <c r="G36" s="26">
        <v>0</v>
      </c>
      <c r="H36" s="25">
        <v>5000000</v>
      </c>
      <c r="I36" s="76">
        <v>0</v>
      </c>
      <c r="J36" s="34">
        <v>0</v>
      </c>
      <c r="K36" s="25">
        <v>0</v>
      </c>
      <c r="L36" s="76">
        <v>0</v>
      </c>
      <c r="M36" s="25">
        <v>0</v>
      </c>
      <c r="N36" s="76">
        <v>0</v>
      </c>
      <c r="O36" s="34">
        <v>0</v>
      </c>
      <c r="P36" s="34">
        <v>0</v>
      </c>
      <c r="Q36" s="25">
        <v>0</v>
      </c>
      <c r="R36" s="27">
        <f t="shared" si="7"/>
        <v>5000000</v>
      </c>
    </row>
    <row r="37" spans="2:18" ht="15.75" customHeight="1" x14ac:dyDescent="0.2">
      <c r="B37" s="98" t="s">
        <v>47</v>
      </c>
      <c r="C37" s="100">
        <v>0</v>
      </c>
      <c r="D37" s="25">
        <v>0</v>
      </c>
      <c r="E37" s="104">
        <f t="shared" si="4"/>
        <v>0</v>
      </c>
      <c r="F37" s="25">
        <v>0</v>
      </c>
      <c r="G37" s="26">
        <v>0</v>
      </c>
      <c r="H37" s="25">
        <v>0</v>
      </c>
      <c r="I37" s="76">
        <v>0</v>
      </c>
      <c r="J37" s="34">
        <v>0</v>
      </c>
      <c r="K37" s="25">
        <v>0</v>
      </c>
      <c r="L37" s="76">
        <v>0</v>
      </c>
      <c r="M37" s="25">
        <v>0</v>
      </c>
      <c r="N37" s="7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84" t="s">
        <v>48</v>
      </c>
      <c r="C38" s="100">
        <v>3307221</v>
      </c>
      <c r="D38" s="25">
        <v>0</v>
      </c>
      <c r="E38" s="95">
        <f t="shared" si="4"/>
        <v>3307221</v>
      </c>
      <c r="F38" s="25">
        <v>0</v>
      </c>
      <c r="G38" s="26">
        <v>0</v>
      </c>
      <c r="H38" s="25">
        <v>99447.63</v>
      </c>
      <c r="I38" s="76">
        <v>0</v>
      </c>
      <c r="J38" s="34">
        <v>0</v>
      </c>
      <c r="K38" s="25">
        <v>0</v>
      </c>
      <c r="L38" s="76">
        <v>0</v>
      </c>
      <c r="M38" s="25">
        <v>0</v>
      </c>
      <c r="N38" s="76">
        <v>0</v>
      </c>
      <c r="O38" s="34">
        <v>0</v>
      </c>
      <c r="P38" s="34">
        <v>0</v>
      </c>
      <c r="Q38" s="25">
        <v>0</v>
      </c>
      <c r="R38" s="27">
        <f t="shared" si="7"/>
        <v>99447.63</v>
      </c>
    </row>
    <row r="39" spans="2:18" ht="15" customHeight="1" x14ac:dyDescent="0.2">
      <c r="B39" s="88" t="s">
        <v>49</v>
      </c>
      <c r="C39" s="37">
        <v>0</v>
      </c>
      <c r="D39" s="30">
        <v>0</v>
      </c>
      <c r="E39" s="75">
        <v>0</v>
      </c>
      <c r="F39" s="30">
        <v>0</v>
      </c>
      <c r="G39" s="31">
        <v>0</v>
      </c>
      <c r="H39" s="30">
        <v>0</v>
      </c>
      <c r="I39" s="75">
        <v>0</v>
      </c>
      <c r="J39" s="37">
        <v>0</v>
      </c>
      <c r="K39" s="30">
        <v>0</v>
      </c>
      <c r="L39" s="75">
        <v>0</v>
      </c>
      <c r="M39" s="30">
        <v>0</v>
      </c>
      <c r="N39" s="75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5" t="s">
        <v>50</v>
      </c>
      <c r="C40" s="34">
        <v>0</v>
      </c>
      <c r="D40" s="25">
        <v>0</v>
      </c>
      <c r="E40" s="76">
        <v>0</v>
      </c>
      <c r="F40" s="25">
        <v>0</v>
      </c>
      <c r="G40" s="26">
        <v>0</v>
      </c>
      <c r="H40" s="25">
        <v>0</v>
      </c>
      <c r="I40" s="76">
        <v>0</v>
      </c>
      <c r="J40" s="34">
        <v>0</v>
      </c>
      <c r="K40" s="25">
        <v>0</v>
      </c>
      <c r="L40" s="76">
        <v>0</v>
      </c>
      <c r="M40" s="25">
        <v>0</v>
      </c>
      <c r="N40" s="7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5" t="s">
        <v>51</v>
      </c>
      <c r="C41" s="34">
        <v>0</v>
      </c>
      <c r="D41" s="25">
        <v>0</v>
      </c>
      <c r="E41" s="76">
        <v>0</v>
      </c>
      <c r="F41" s="25">
        <v>0</v>
      </c>
      <c r="G41" s="26">
        <v>0</v>
      </c>
      <c r="H41" s="25">
        <v>0</v>
      </c>
      <c r="I41" s="76">
        <v>0</v>
      </c>
      <c r="J41" s="34">
        <v>0</v>
      </c>
      <c r="K41" s="25">
        <v>0</v>
      </c>
      <c r="L41" s="76">
        <v>0</v>
      </c>
      <c r="M41" s="25">
        <v>0</v>
      </c>
      <c r="N41" s="7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5" t="s">
        <v>52</v>
      </c>
      <c r="C42" s="34">
        <v>0</v>
      </c>
      <c r="D42" s="25">
        <v>0</v>
      </c>
      <c r="E42" s="76">
        <v>0</v>
      </c>
      <c r="F42" s="25">
        <v>0</v>
      </c>
      <c r="G42" s="26">
        <v>0</v>
      </c>
      <c r="H42" s="25">
        <v>0</v>
      </c>
      <c r="I42" s="76">
        <v>0</v>
      </c>
      <c r="J42" s="34">
        <v>0</v>
      </c>
      <c r="K42" s="25">
        <v>0</v>
      </c>
      <c r="L42" s="76">
        <v>0</v>
      </c>
      <c r="M42" s="25">
        <v>0</v>
      </c>
      <c r="N42" s="7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5" t="s">
        <v>53</v>
      </c>
      <c r="C43" s="34">
        <v>0</v>
      </c>
      <c r="D43" s="25">
        <v>0</v>
      </c>
      <c r="E43" s="76">
        <v>0</v>
      </c>
      <c r="F43" s="25">
        <v>0</v>
      </c>
      <c r="G43" s="26">
        <v>0</v>
      </c>
      <c r="H43" s="25">
        <v>0</v>
      </c>
      <c r="I43" s="76">
        <v>0</v>
      </c>
      <c r="J43" s="34">
        <v>0</v>
      </c>
      <c r="K43" s="25">
        <v>0</v>
      </c>
      <c r="L43" s="76">
        <v>0</v>
      </c>
      <c r="M43" s="25">
        <v>0</v>
      </c>
      <c r="N43" s="7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5" t="s">
        <v>54</v>
      </c>
      <c r="C44" s="34">
        <v>0</v>
      </c>
      <c r="D44" s="25">
        <v>0</v>
      </c>
      <c r="E44" s="76">
        <v>0</v>
      </c>
      <c r="F44" s="25">
        <v>0</v>
      </c>
      <c r="G44" s="76">
        <v>0</v>
      </c>
      <c r="H44" s="34">
        <v>0</v>
      </c>
      <c r="I44" s="34">
        <v>0</v>
      </c>
      <c r="J44" s="34">
        <v>0</v>
      </c>
      <c r="K44" s="25">
        <v>0</v>
      </c>
      <c r="L44" s="76">
        <v>0</v>
      </c>
      <c r="M44" s="25">
        <v>0</v>
      </c>
      <c r="N44" s="7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5" t="s">
        <v>55</v>
      </c>
      <c r="C45" s="34">
        <v>0</v>
      </c>
      <c r="D45" s="25">
        <v>0</v>
      </c>
      <c r="E45" s="7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76"/>
      <c r="O45" s="34"/>
      <c r="P45" s="34"/>
      <c r="Q45" s="25"/>
      <c r="R45" s="27">
        <v>0</v>
      </c>
    </row>
    <row r="46" spans="2:18" ht="15" customHeight="1" x14ac:dyDescent="0.2">
      <c r="B46" s="85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7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5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27">
        <v>0</v>
      </c>
    </row>
    <row r="48" spans="2:18" ht="15" customHeight="1" x14ac:dyDescent="0.2">
      <c r="B48" s="88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0">
        <f t="shared" ref="H48" si="11">SUM(H49:H55)</f>
        <v>0</v>
      </c>
      <c r="I48" s="75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75">
        <f t="shared" ref="L48" si="15">SUM(L49:L55)</f>
        <v>0</v>
      </c>
      <c r="M48" s="30">
        <f t="shared" ref="M48" si="16">SUM(M49:M55)</f>
        <v>0</v>
      </c>
      <c r="N48" s="75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5" t="s">
        <v>59</v>
      </c>
      <c r="C49" s="34">
        <v>0</v>
      </c>
      <c r="D49" s="25">
        <v>0</v>
      </c>
      <c r="E49" s="26">
        <v>0</v>
      </c>
      <c r="F49" s="25">
        <v>0</v>
      </c>
      <c r="G49" s="76">
        <v>0</v>
      </c>
      <c r="H49" s="25">
        <v>0</v>
      </c>
      <c r="I49" s="76">
        <v>0</v>
      </c>
      <c r="J49" s="34">
        <v>0</v>
      </c>
      <c r="K49" s="25">
        <v>0</v>
      </c>
      <c r="L49" s="76">
        <v>0</v>
      </c>
      <c r="M49" s="25">
        <v>0</v>
      </c>
      <c r="N49" s="7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5" t="s">
        <v>60</v>
      </c>
      <c r="C50" s="34">
        <v>0</v>
      </c>
      <c r="D50" s="25">
        <v>0</v>
      </c>
      <c r="E50" s="26">
        <v>0</v>
      </c>
      <c r="F50" s="25">
        <v>0</v>
      </c>
      <c r="G50" s="76">
        <v>0</v>
      </c>
      <c r="H50" s="25">
        <v>0</v>
      </c>
      <c r="I50" s="76">
        <v>0</v>
      </c>
      <c r="J50" s="34">
        <v>0</v>
      </c>
      <c r="K50" s="25">
        <v>0</v>
      </c>
      <c r="L50" s="76">
        <v>0</v>
      </c>
      <c r="M50" s="25">
        <v>0</v>
      </c>
      <c r="N50" s="7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5" t="s">
        <v>61</v>
      </c>
      <c r="C51" s="34">
        <v>0</v>
      </c>
      <c r="D51" s="25">
        <v>0</v>
      </c>
      <c r="E51" s="76">
        <v>0</v>
      </c>
      <c r="F51" s="25">
        <v>0</v>
      </c>
      <c r="G51" s="26">
        <v>0</v>
      </c>
      <c r="H51" s="25">
        <v>0</v>
      </c>
      <c r="I51" s="76">
        <v>0</v>
      </c>
      <c r="J51" s="34">
        <v>0</v>
      </c>
      <c r="K51" s="25">
        <v>0</v>
      </c>
      <c r="L51" s="76">
        <v>0</v>
      </c>
      <c r="M51" s="25">
        <v>0</v>
      </c>
      <c r="N51" s="7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5" t="s">
        <v>62</v>
      </c>
      <c r="C52" s="34">
        <v>0</v>
      </c>
      <c r="D52" s="25">
        <v>0</v>
      </c>
      <c r="E52" s="76">
        <v>0</v>
      </c>
      <c r="F52" s="25">
        <v>0</v>
      </c>
      <c r="G52" s="26">
        <v>0</v>
      </c>
      <c r="H52" s="25">
        <v>0</v>
      </c>
      <c r="I52" s="76">
        <v>0</v>
      </c>
      <c r="J52" s="34">
        <v>0</v>
      </c>
      <c r="K52" s="25">
        <v>0</v>
      </c>
      <c r="L52" s="76">
        <v>0</v>
      </c>
      <c r="M52" s="25">
        <v>0</v>
      </c>
      <c r="N52" s="7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5" t="s">
        <v>63</v>
      </c>
      <c r="C53" s="34">
        <v>0</v>
      </c>
      <c r="D53" s="25">
        <v>0</v>
      </c>
      <c r="E53" s="76">
        <v>0</v>
      </c>
      <c r="F53" s="25">
        <v>0</v>
      </c>
      <c r="G53" s="26">
        <v>0</v>
      </c>
      <c r="H53" s="25">
        <v>0</v>
      </c>
      <c r="I53" s="76">
        <v>0</v>
      </c>
      <c r="J53" s="34">
        <v>0</v>
      </c>
      <c r="K53" s="25">
        <v>0</v>
      </c>
      <c r="L53" s="76">
        <v>0</v>
      </c>
      <c r="M53" s="25">
        <v>0</v>
      </c>
      <c r="N53" s="7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84" t="s">
        <v>64</v>
      </c>
      <c r="C54" s="34">
        <v>0</v>
      </c>
      <c r="D54" s="25">
        <v>0</v>
      </c>
      <c r="E54" s="76">
        <v>0</v>
      </c>
      <c r="F54" s="25">
        <v>0</v>
      </c>
      <c r="G54" s="26">
        <v>0</v>
      </c>
      <c r="H54" s="25">
        <v>0</v>
      </c>
      <c r="I54" s="76">
        <v>0</v>
      </c>
      <c r="J54" s="34">
        <v>0</v>
      </c>
      <c r="K54" s="25">
        <v>0</v>
      </c>
      <c r="L54" s="76">
        <v>0</v>
      </c>
      <c r="M54" s="25">
        <v>0</v>
      </c>
      <c r="N54" s="7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5" t="s">
        <v>65</v>
      </c>
      <c r="C55" s="34">
        <v>0</v>
      </c>
      <c r="D55" s="25">
        <v>0</v>
      </c>
      <c r="E55" s="76">
        <v>0</v>
      </c>
      <c r="F55" s="25">
        <v>0</v>
      </c>
      <c r="G55" s="26">
        <v>0</v>
      </c>
      <c r="H55" s="25">
        <v>0</v>
      </c>
      <c r="I55" s="76">
        <v>0</v>
      </c>
      <c r="J55" s="34">
        <v>0</v>
      </c>
      <c r="K55" s="25">
        <v>0</v>
      </c>
      <c r="L55" s="76">
        <v>0</v>
      </c>
      <c r="M55" s="25">
        <v>0</v>
      </c>
      <c r="N55" s="7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8" t="s">
        <v>66</v>
      </c>
      <c r="C56" s="101">
        <f>SUM(C57:C63)</f>
        <v>5783878</v>
      </c>
      <c r="D56" s="111">
        <f>SUM(D57:D63)</f>
        <v>2538326.4300000002</v>
      </c>
      <c r="E56" s="75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75">
        <f>SUM(I57:I65)</f>
        <v>0</v>
      </c>
      <c r="J56" s="37">
        <f t="shared" si="22"/>
        <v>0</v>
      </c>
      <c r="K56" s="30">
        <f t="shared" si="22"/>
        <v>0</v>
      </c>
      <c r="L56" s="75">
        <f t="shared" si="22"/>
        <v>0</v>
      </c>
      <c r="M56" s="30">
        <f t="shared" si="22"/>
        <v>0</v>
      </c>
      <c r="N56" s="75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84" t="s">
        <v>67</v>
      </c>
      <c r="C57" s="100">
        <v>1671048</v>
      </c>
      <c r="D57" s="108">
        <v>788326.43</v>
      </c>
      <c r="E57" s="104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76">
        <v>0</v>
      </c>
      <c r="J57" s="34">
        <v>0</v>
      </c>
      <c r="K57" s="25">
        <v>0</v>
      </c>
      <c r="L57" s="76">
        <v>0</v>
      </c>
      <c r="M57" s="25">
        <v>0</v>
      </c>
      <c r="N57" s="7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5" t="s">
        <v>68</v>
      </c>
      <c r="C58" s="100">
        <v>6000</v>
      </c>
      <c r="D58" s="25">
        <v>0</v>
      </c>
      <c r="E58" s="104">
        <f t="shared" si="23"/>
        <v>6000</v>
      </c>
      <c r="F58" s="25">
        <v>0</v>
      </c>
      <c r="G58" s="26">
        <v>0</v>
      </c>
      <c r="H58" s="25">
        <v>0</v>
      </c>
      <c r="I58" s="76">
        <v>0</v>
      </c>
      <c r="J58" s="34">
        <v>0</v>
      </c>
      <c r="K58" s="25">
        <v>0</v>
      </c>
      <c r="L58" s="76">
        <v>0</v>
      </c>
      <c r="M58" s="25">
        <v>0</v>
      </c>
      <c r="N58" s="7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5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76">
        <v>0</v>
      </c>
      <c r="J59" s="34">
        <v>0</v>
      </c>
      <c r="K59" s="25">
        <v>0</v>
      </c>
      <c r="L59" s="76">
        <v>0</v>
      </c>
      <c r="M59" s="25">
        <v>0</v>
      </c>
      <c r="N59" s="7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5" t="s">
        <v>70</v>
      </c>
      <c r="C60" s="100">
        <v>0</v>
      </c>
      <c r="D60" s="25">
        <v>0</v>
      </c>
      <c r="E60" s="104">
        <f t="shared" si="23"/>
        <v>0</v>
      </c>
      <c r="F60" s="25">
        <v>0</v>
      </c>
      <c r="G60" s="26">
        <v>0</v>
      </c>
      <c r="H60" s="25">
        <v>0</v>
      </c>
      <c r="I60" s="76">
        <v>0</v>
      </c>
      <c r="J60" s="34">
        <v>0</v>
      </c>
      <c r="K60" s="25">
        <v>0</v>
      </c>
      <c r="L60" s="76">
        <v>0</v>
      </c>
      <c r="M60" s="25">
        <v>0</v>
      </c>
      <c r="N60" s="7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5" t="s">
        <v>71</v>
      </c>
      <c r="C61" s="100">
        <v>606830</v>
      </c>
      <c r="D61" s="25">
        <v>0</v>
      </c>
      <c r="E61" s="104">
        <f t="shared" si="23"/>
        <v>606830</v>
      </c>
      <c r="F61" s="25">
        <v>0</v>
      </c>
      <c r="G61" s="26">
        <v>0</v>
      </c>
      <c r="H61" s="25">
        <v>0</v>
      </c>
      <c r="I61" s="76">
        <v>0</v>
      </c>
      <c r="J61" s="34">
        <v>0</v>
      </c>
      <c r="K61" s="25">
        <v>0</v>
      </c>
      <c r="L61" s="76">
        <v>0</v>
      </c>
      <c r="M61" s="25">
        <v>0</v>
      </c>
      <c r="N61" s="7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5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76">
        <v>0</v>
      </c>
      <c r="J62" s="34">
        <v>0</v>
      </c>
      <c r="K62" s="25">
        <v>0</v>
      </c>
      <c r="L62" s="76">
        <v>0</v>
      </c>
      <c r="M62" s="25">
        <v>0</v>
      </c>
      <c r="N62" s="7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9" t="s">
        <v>73</v>
      </c>
      <c r="C63" s="80">
        <v>3500000</v>
      </c>
      <c r="D63" s="78">
        <v>1750000</v>
      </c>
      <c r="E63" s="79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90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5" t="s">
        <v>74</v>
      </c>
      <c r="C64" s="34">
        <v>0</v>
      </c>
      <c r="D64" s="24"/>
      <c r="E64" s="7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76">
        <v>0</v>
      </c>
      <c r="M64" s="25">
        <v>0</v>
      </c>
      <c r="N64" s="7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5" t="s">
        <v>75</v>
      </c>
      <c r="C65" s="34">
        <v>0</v>
      </c>
      <c r="D65" s="24"/>
      <c r="E65" s="7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76">
        <v>0</v>
      </c>
      <c r="M65" s="25">
        <v>0</v>
      </c>
      <c r="N65" s="7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75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75">
        <f t="shared" ref="L66" si="32">SUM(L67:L70)</f>
        <v>0</v>
      </c>
      <c r="M66" s="30">
        <f t="shared" ref="M66" si="33">SUM(M67:M70)</f>
        <v>0</v>
      </c>
      <c r="N66" s="75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7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76">
        <v>0</v>
      </c>
      <c r="M67" s="25">
        <v>0</v>
      </c>
      <c r="N67" s="7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7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76">
        <v>0</v>
      </c>
      <c r="M68" s="25">
        <v>0</v>
      </c>
      <c r="N68" s="7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7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76">
        <v>0</v>
      </c>
      <c r="M69" s="25">
        <v>0</v>
      </c>
      <c r="N69" s="7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7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76">
        <v>0</v>
      </c>
      <c r="M70" s="25">
        <v>0</v>
      </c>
      <c r="N70" s="7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75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75">
        <f t="shared" ref="L71" si="46">SUM(L72:L73)</f>
        <v>0</v>
      </c>
      <c r="M71" s="30">
        <f t="shared" ref="M71" si="47">SUM(M72:M73)</f>
        <v>0</v>
      </c>
      <c r="N71" s="75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7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76">
        <v>0</v>
      </c>
      <c r="M72" s="25">
        <v>0</v>
      </c>
      <c r="N72" s="7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7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76">
        <v>0</v>
      </c>
      <c r="M73" s="25">
        <v>0</v>
      </c>
      <c r="N73" s="7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7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76">
        <v>0</v>
      </c>
      <c r="M74" s="25">
        <v>0</v>
      </c>
      <c r="N74" s="7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76">
        <v>0</v>
      </c>
      <c r="M75" s="25">
        <v>0</v>
      </c>
      <c r="N75" s="7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76">
        <v>0</v>
      </c>
      <c r="M76" s="25">
        <v>0</v>
      </c>
      <c r="N76" s="7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1" t="s">
        <v>87</v>
      </c>
      <c r="C77" s="75">
        <f>SUM(C78:C82)</f>
        <v>0</v>
      </c>
      <c r="D77" s="30">
        <f t="shared" ref="D77:E77" si="53">SUM(D78:D81)</f>
        <v>0</v>
      </c>
      <c r="E77" s="31">
        <f t="shared" si="53"/>
        <v>0</v>
      </c>
      <c r="F77" s="75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75">
        <f t="shared" ref="L77" si="60">SUM(L78:L81)</f>
        <v>0</v>
      </c>
      <c r="M77" s="30">
        <f t="shared" ref="M77" si="61">SUM(M78:M81)</f>
        <v>0</v>
      </c>
      <c r="N77" s="75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2" t="s">
        <v>88</v>
      </c>
      <c r="C78" s="76">
        <v>0</v>
      </c>
      <c r="D78" s="25">
        <v>0</v>
      </c>
      <c r="E78" s="26">
        <v>0</v>
      </c>
      <c r="F78" s="7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76">
        <v>0</v>
      </c>
      <c r="M78" s="25">
        <v>0</v>
      </c>
      <c r="N78" s="7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2" t="s">
        <v>89</v>
      </c>
      <c r="C79" s="76">
        <v>0</v>
      </c>
      <c r="D79" s="25">
        <v>0</v>
      </c>
      <c r="E79" s="26">
        <v>0</v>
      </c>
      <c r="F79" s="7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7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2" t="s">
        <v>90</v>
      </c>
      <c r="C80" s="76">
        <v>0</v>
      </c>
      <c r="D80" s="25"/>
      <c r="E80" s="26">
        <v>0</v>
      </c>
      <c r="F80" s="76">
        <v>0</v>
      </c>
      <c r="G80" s="34">
        <v>0</v>
      </c>
      <c r="H80" s="34"/>
      <c r="I80" s="76"/>
      <c r="J80" s="76"/>
      <c r="K80" s="76"/>
      <c r="L80" s="76"/>
      <c r="M80" s="76"/>
      <c r="N80" s="76"/>
      <c r="O80" s="76"/>
      <c r="P80" s="76"/>
      <c r="Q80" s="7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93" t="s">
        <v>91</v>
      </c>
      <c r="C81" s="76">
        <v>0</v>
      </c>
      <c r="D81" s="25">
        <v>0</v>
      </c>
      <c r="E81" s="26">
        <v>0</v>
      </c>
      <c r="F81" s="76">
        <v>0</v>
      </c>
      <c r="G81" s="34">
        <v>0</v>
      </c>
      <c r="H81" s="34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76">
        <v>0</v>
      </c>
      <c r="G82" s="34">
        <v>0</v>
      </c>
      <c r="H82" s="34"/>
      <c r="I82" s="34"/>
      <c r="J82" s="34"/>
      <c r="K82" s="25"/>
      <c r="L82" s="76"/>
      <c r="M82" s="25"/>
      <c r="N82" s="7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103">
        <f>+C56+C48+C39+C29+C19+C13</f>
        <v>276225000</v>
      </c>
      <c r="D83" s="39">
        <f t="shared" ref="D83:E83" si="67">+D56+D48+D39+D29+D19+D13</f>
        <v>23954266.670000002</v>
      </c>
      <c r="E83" s="106">
        <f t="shared" si="67"/>
        <v>300179266.67000002</v>
      </c>
      <c r="F83" s="94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0</v>
      </c>
      <c r="J83" s="41">
        <f t="shared" si="68"/>
        <v>0</v>
      </c>
      <c r="K83" s="40">
        <f t="shared" si="68"/>
        <v>0</v>
      </c>
      <c r="L83" s="94">
        <f t="shared" si="68"/>
        <v>0</v>
      </c>
      <c r="M83" s="40">
        <f t="shared" si="68"/>
        <v>0</v>
      </c>
      <c r="N83" s="94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53318922.190000005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75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75">
        <v>0</v>
      </c>
      <c r="M84" s="30">
        <v>0</v>
      </c>
      <c r="N84" s="75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75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75">
        <v>0</v>
      </c>
      <c r="M85" s="30">
        <v>0</v>
      </c>
      <c r="N85" s="75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7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76">
        <v>0</v>
      </c>
      <c r="M86" s="25">
        <v>0</v>
      </c>
      <c r="N86" s="7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7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76">
        <v>0</v>
      </c>
      <c r="M87" s="25">
        <v>0</v>
      </c>
      <c r="N87" s="7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75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75">
        <v>0</v>
      </c>
      <c r="M88" s="30">
        <v>0</v>
      </c>
      <c r="N88" s="75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7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76">
        <v>0</v>
      </c>
      <c r="M89" s="25">
        <v>0</v>
      </c>
      <c r="N89" s="7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7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76">
        <v>0</v>
      </c>
      <c r="M90" s="25">
        <v>0</v>
      </c>
      <c r="N90" s="7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75">
        <v>0</v>
      </c>
      <c r="E91" s="30">
        <v>0</v>
      </c>
      <c r="F91" s="75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75">
        <v>0</v>
      </c>
      <c r="M91" s="30">
        <v>0</v>
      </c>
      <c r="N91" s="75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76">
        <v>0</v>
      </c>
      <c r="E92" s="25">
        <v>0</v>
      </c>
      <c r="F92" s="7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76">
        <v>0</v>
      </c>
      <c r="M92" s="25">
        <v>0</v>
      </c>
      <c r="N92" s="7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94">
        <f t="shared" ref="D93:R93" si="69">+D84+D85+D87+D91</f>
        <v>0</v>
      </c>
      <c r="E93" s="40">
        <f t="shared" si="69"/>
        <v>0</v>
      </c>
      <c r="F93" s="94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94">
        <f t="shared" si="69"/>
        <v>0</v>
      </c>
      <c r="M93" s="40">
        <f t="shared" si="69"/>
        <v>0</v>
      </c>
      <c r="N93" s="94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36"/>
      <c r="C94" s="25"/>
      <c r="D94" s="77"/>
      <c r="E94" s="42"/>
      <c r="F94" s="74"/>
      <c r="G94" s="43"/>
      <c r="H94" s="44"/>
      <c r="I94" s="50"/>
      <c r="J94" s="50"/>
      <c r="K94" s="29"/>
      <c r="L94" s="74"/>
      <c r="M94" s="29"/>
      <c r="N94" s="74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0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53318922.190000005</v>
      </c>
    </row>
    <row r="96" spans="2:26" ht="12.75" customHeight="1" x14ac:dyDescent="0.25">
      <c r="B96" s="13"/>
      <c r="C96" s="13"/>
      <c r="D96" s="9"/>
    </row>
    <row r="97" spans="2:4" ht="12.75" customHeight="1" x14ac:dyDescent="0.25">
      <c r="B97" s="13"/>
      <c r="C97" s="13"/>
      <c r="D97" s="9"/>
    </row>
    <row r="98" spans="2:4" ht="12.75" customHeight="1" x14ac:dyDescent="0.25">
      <c r="B98" s="13"/>
      <c r="C98" s="13"/>
      <c r="D98" s="9"/>
    </row>
    <row r="99" spans="2:4" ht="12.75" customHeight="1" x14ac:dyDescent="0.25">
      <c r="B99" s="13"/>
      <c r="C99" s="13"/>
      <c r="D99" s="9"/>
    </row>
    <row r="100" spans="2:4" ht="12.75" customHeight="1" x14ac:dyDescent="0.25">
      <c r="B100" s="13"/>
      <c r="C100" s="13"/>
      <c r="D100" s="9"/>
    </row>
    <row r="101" spans="2:4" ht="12.75" customHeight="1" x14ac:dyDescent="0.25">
      <c r="B101" s="13"/>
      <c r="C101" s="13"/>
      <c r="D101" s="9"/>
    </row>
    <row r="102" spans="2:4" ht="12.75" customHeight="1" x14ac:dyDescent="0.25">
      <c r="B102" s="13"/>
      <c r="C102" s="13"/>
      <c r="D102" s="9"/>
    </row>
    <row r="103" spans="2:4" ht="12.75" customHeight="1" x14ac:dyDescent="0.25">
      <c r="B103" s="13"/>
      <c r="C103" s="13"/>
      <c r="D103" s="9"/>
    </row>
    <row r="104" spans="2:4" ht="12.75" customHeight="1" x14ac:dyDescent="0.25">
      <c r="B104" s="13"/>
      <c r="C104" s="13"/>
      <c r="D104" s="9"/>
    </row>
    <row r="105" spans="2:4" ht="12.75" customHeight="1" x14ac:dyDescent="0.25">
      <c r="B105" s="13"/>
      <c r="C105" s="13"/>
      <c r="D105" s="9"/>
    </row>
    <row r="106" spans="2:4" ht="12.75" customHeight="1" x14ac:dyDescent="0.25">
      <c r="B106" s="13"/>
      <c r="C106" s="13"/>
      <c r="D106" s="9"/>
    </row>
    <row r="107" spans="2:4" ht="12.75" customHeight="1" x14ac:dyDescent="0.25">
      <c r="B107" s="13"/>
      <c r="C107" s="13"/>
      <c r="D107" s="9"/>
    </row>
    <row r="108" spans="2:4" ht="12.75" customHeight="1" x14ac:dyDescent="0.25">
      <c r="B108" s="13"/>
      <c r="C108" s="13"/>
      <c r="D108" s="9"/>
    </row>
    <row r="109" spans="2:4" ht="12.75" customHeight="1" x14ac:dyDescent="0.25">
      <c r="B109" s="13"/>
      <c r="C109" s="13"/>
      <c r="D109" s="9"/>
    </row>
    <row r="110" spans="2:4" ht="12.75" customHeight="1" x14ac:dyDescent="0.25">
      <c r="B110" s="13"/>
      <c r="C110" s="13"/>
      <c r="D110" s="9"/>
    </row>
    <row r="111" spans="2:4" ht="12.75" customHeight="1" x14ac:dyDescent="0.25">
      <c r="B111" s="13"/>
      <c r="C111" s="13"/>
      <c r="D111" s="9"/>
    </row>
    <row r="112" spans="2:4" ht="12.75" customHeight="1" x14ac:dyDescent="0.25">
      <c r="B112" s="13"/>
      <c r="C112" s="13"/>
      <c r="D112" s="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B123" s="13"/>
      <c r="C123" s="13"/>
      <c r="D123" s="9"/>
    </row>
    <row r="124" spans="2:18" ht="12.75" customHeight="1" x14ac:dyDescent="0.25">
      <c r="B124" s="13"/>
      <c r="C124" s="13"/>
      <c r="D124" s="9"/>
    </row>
    <row r="125" spans="2:18" ht="12.75" customHeight="1" x14ac:dyDescent="0.25">
      <c r="C125" s="14"/>
      <c r="D125" s="9"/>
    </row>
    <row r="126" spans="2:18" ht="17.25" customHeight="1" x14ac:dyDescent="0.2"/>
    <row r="128" spans="2:18" ht="17.25" customHeight="1" x14ac:dyDescent="0.25">
      <c r="L128" s="53"/>
      <c r="M128" s="53"/>
      <c r="N128" s="53"/>
      <c r="O128" s="53"/>
      <c r="P128" s="53"/>
      <c r="Q128" s="53"/>
      <c r="R128" s="53"/>
    </row>
    <row r="129" spans="2:18" ht="17.25" customHeight="1" x14ac:dyDescent="0.3">
      <c r="L129" s="53"/>
      <c r="M129" s="53"/>
      <c r="N129" s="53"/>
      <c r="O129" s="53"/>
      <c r="P129" s="53"/>
      <c r="Q129" s="54"/>
      <c r="R129" s="53"/>
    </row>
    <row r="130" spans="2:18" ht="12.75" customHeight="1" x14ac:dyDescent="0.25"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22"/>
      <c r="R130" s="49"/>
    </row>
    <row r="131" spans="2:18" ht="12.75" customHeight="1" x14ac:dyDescent="0.25"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22"/>
      <c r="R131" s="49"/>
    </row>
    <row r="132" spans="2:18" ht="12.75" customHeight="1" x14ac:dyDescent="0.25">
      <c r="G132" s="9"/>
      <c r="H132" s="9"/>
      <c r="I132" s="10"/>
      <c r="J132" s="10"/>
      <c r="Q132" s="4"/>
    </row>
    <row r="133" spans="2:18" ht="12.75" customHeight="1" x14ac:dyDescent="0.25">
      <c r="G133" s="9"/>
      <c r="H133" s="9"/>
      <c r="J133" s="9"/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2026-06-09T13:21:34Z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